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KA0120" sheetId="1" r:id="rId1"/>
  </sheets>
  <definedNames/>
  <calcPr fullCalcOnLoad="1"/>
</workbook>
</file>

<file path=xl/sharedStrings.xml><?xml version="1.0" encoding="utf-8"?>
<sst xmlns="http://schemas.openxmlformats.org/spreadsheetml/2006/main" count="136" uniqueCount="126">
  <si>
    <t>Magyarország</t>
  </si>
  <si>
    <t>ezer m3 / thousand m3</t>
  </si>
  <si>
    <t>4410 Forgácslemez és hasonló fából vagy fatartalmú anyagból, szerves kötőanyaggal összeállítva</t>
  </si>
  <si>
    <t>441011 Forgácslemez fából</t>
  </si>
  <si>
    <t>44101110 (MTQ) Forgácslemez fából megmunkálatlanul vagy gyalulva, de tovább nem megmunkálva</t>
  </si>
  <si>
    <t>44101130 (MTQ) Forgácslemez fából felületén melaminnal impregnált papírral bevonva</t>
  </si>
  <si>
    <t>44101150 (MTQ) Forgácslemez fából felületén díszítő műanyagréteggel borítva</t>
  </si>
  <si>
    <t>44101190 (MTQ) Más forgácslemez fából (kiv. megmunkálatlanul vagy gyalulva, de tovább nem megmunkálva, felületén melaminnal impregnált papírral bevonva, felületén díszítő műanyagréteggel borítva)</t>
  </si>
  <si>
    <t>441012 Irányított forgácselrendezésű lemez (OSB) fából</t>
  </si>
  <si>
    <t>44101210 (MTQ) Irányított forgácselrendezésű lemez (OSB) fából megmunkálatlanul vagy gyalulva, de tovább nem megmunkálva</t>
  </si>
  <si>
    <t>44101290 (MTQ) Más irányított forgácselrendezésű lemez (OSB) fából (kiv. megmunkálatlanul vagy gyalulva, de tovább nem megmunkálva)</t>
  </si>
  <si>
    <t>441019 Ostyalemez és hasonló tábla fából</t>
  </si>
  <si>
    <t>44101900 (MTQ) Ostyalemez és hasonló tábla fából</t>
  </si>
  <si>
    <t>441090 Forgácslemez, ostyalemez, pozdorjalap fatartalmú anyagból /mesterséges fából/</t>
  </si>
  <si>
    <t>44109000 (MTQ) Más, pl. forgácslemez, ostyalemez, pozdorjalap fatartalmú anyagból /mesterséges fából/</t>
  </si>
  <si>
    <t>4411 Rostlemez fából vagy fatartalmú anyagból, szerves kötőanyaggal összeállítva</t>
  </si>
  <si>
    <t>441112 Közepes sűrűségű rostlemez (MDF) fából, legfeljebb 5 mm vastagságú</t>
  </si>
  <si>
    <t>44111210 (MTQ) Közepes sűrűségű rostlemez (MDF) fából, legfeljebb 5 mm vastagságú, mechanikusan nem megmunkálva vagy felületileg nem bevonva</t>
  </si>
  <si>
    <t>44111290 (MTQ) Közepes sűrűségű rostlemez (MDF) fából, legfeljebb 5 mm vastagságú, mechanikusan megmunkálva vagy felületileg bevonva</t>
  </si>
  <si>
    <t>441113 Közepes sűrűségű rostlemez (MDF) fából, vastagsága 5 mm-t meghaladó, de legfeljebb 9mm</t>
  </si>
  <si>
    <t>44111310 (MTQ) Közepes sűrűségű rostlemez (MDF) fából, vastagsága 5 mm-t meghaladó, de legfeljebb 9 mm, mechanikusan nem megmunkálva vagy felületileg nem bevonva</t>
  </si>
  <si>
    <t>44111390 (MTQ) Közepes sűrűségű rostlemez (MDF) fából, vastagsága 5 mm-t meghaladó, de legfeljebb 9 mm, mechanikusan megmunkálva vagy felületileg bevonva</t>
  </si>
  <si>
    <t>441114 Közepes sűrűségű rostlemez (MDF) fából, vastagsága 9 mm-t meghaladó</t>
  </si>
  <si>
    <t>44111410 (MTQ) Közepes sűrűségű rostlemez (MDF) fából, vastagsága 9 mm-t meghaladó, mechanikusan nem megmunkálva vagy felületileg nem bevonva</t>
  </si>
  <si>
    <t>44111490 (MTQ) Közepes sűrűségű rostlemez (MDF) fából, vastagsága 9 mm-t meghaladó, mechanikusan megmunkálva vagy felületileg bevonva</t>
  </si>
  <si>
    <t>441192 Rostlemez fából vagy fatartalmú anyagból (kiv. közepes sűrűségű rostlemez (MDF)) 0,8 g/cm3-t meghaladó sűrűséggel</t>
  </si>
  <si>
    <t>44119210 (MTQ) Rostlemez fából vagy fatartalmú anyagból (kiv. közepes sűrűségű rostlemez (MDF)) 0,8 g/cm3-t meghaladó sűrűséggel, mechanikusan nem megmunkálva vagy felületileg nem bevonva</t>
  </si>
  <si>
    <t>44119290 (MTQ) Rostlemez fából vagy fatartalmú anyagból (kiv. közepes sűrűségű rostlemez (MDF)) 0,8 g/cm3-t meghaladó sűrűséggel, mechanikusan megmunkálva vagy felületileg bevonva</t>
  </si>
  <si>
    <t>441193 Rostlemez fából vagy fatartalmú anyagból (kiv. közepes sűrűségű rostlemez (MDF)) 0,5 g/cm3-t meghaladó, de legfeljebb 0,8 g/cm3 sűrűséggel</t>
  </si>
  <si>
    <t>44119310 (MTQ) Rostlemez fából vagy fatartalmú anyagból (kiv. közepes sűrűségű rostlemez (MDF)) 0,5 g/cm3-t meghaladó, de legfeljebb 0,8 g/cm3 sűrűséggel, mechanikusan nem megmunkálva vagy felületileg nem bevonva</t>
  </si>
  <si>
    <t>44119390 (MTQ) Rostlemez fából vagy fatartalmú anyagból (kiv. közepes sűrűségű rostlemez (MDF)) 0,5 g/cm3-t meghaladó, de legfeljebb 0,8 g/cm3 sűrűséggel, mechanikusan megmunkálva vagy felületileg bevonva</t>
  </si>
  <si>
    <t>441194 Rostlemez fából vagy fatartalmú anyagból (kiv. közepes sűrűségű rostlemez (MDF)) legfeljebb 0,5 g/cm3 sűrűséggel</t>
  </si>
  <si>
    <t>44119410 (MTQ) Rostlemez fából vagy fatartalmú anyagból (kiv. közepes sűrűségű rostlemez (MDF)) legfeljebb 0,5 g/cm3 sűrűséggel, mechanikusan nem megmunkálva vagy felületileg nem bevonva</t>
  </si>
  <si>
    <t>44119490 (MTQ) Rostlemez fából vagy fatartalmú anyagból (kiv. közepes sűrűségű rostlemez (MDF)) legfeljebb 0,5 g/cm3 sűrűséggel, mechanikusan megmunkálva vagy felületileg bevonva</t>
  </si>
  <si>
    <t>4412 Rétegelt lemez, furnérozott panel és hasonló réteges faáru</t>
  </si>
  <si>
    <t>441210 Rétegelt lemez, furnérozott panel és hasonló réteges faáru bambusznádból</t>
  </si>
  <si>
    <t>44121000 (MTQ) Rétegelt lemez, furnérozott panel és hasonló réteges faáru bambusznádból</t>
  </si>
  <si>
    <t>441231 Rétegelt lemez, legfeljebb 6 mm-es furnérlapokból, színoldalán legalább egy trópusi fából</t>
  </si>
  <si>
    <t>44123110 (MTQ) Rétegelt lemez, legfeljebb 6 mm-es furnérlapokból, színoldalán legalább egy trópusi fából (acajou-, dark red meranti-, light red meranti-, limba-, mahagóni-, obeche-, okourné-, palissandre de Para-, palissandre de Rio-, palissandre de Rose-, sapelli-, sipo-, virola- és white lauan-ból)</t>
  </si>
  <si>
    <t>44123190 (MTQ) Rétegelt lemez, legfeljebb 6 mm-es furnérlapokból, színoldalán legalább egy trópusi fából (kiv. acajou-, dark red meranti-, light red meranti-, limba-, mahagóni-, obeche-, okourné-, palissandre de Para-, palissandre de Rio-, palissandre de Rose-, sapelli-, sipo-, virola- és white lauan-ból , tömörített fa lemezzel, lyukacsos fa panelekkel, intarziás részekkel rendelkező és bútorelemként azonosítható lemezek))</t>
  </si>
  <si>
    <t>441232 Rétegelt lemez, legfeljebb 6 mm-es furnérlapokból, színoldalán legalább egy, nem tűlevelű fából</t>
  </si>
  <si>
    <t>44123200 (MTQ) Rétegelt lemez, legfeljebb 6 mm-es furnérlapokból, színoldalán legalább egy, nem tűlevelű fából</t>
  </si>
  <si>
    <t>44123210 (MTQ) Rétegelt lemez, kizárólag legfeljebb 6 mm vastag furnérlapokból, legalább egy külső réteggel a következő fafajokból: éger, kőris, bükk, nyír, cseresznye, gesztenye, szil, hikori, gyertyán, vadgesztenye, lime, juhar, tölgy, platán, nyár, fehér akác, dió, tulipánfa (kivéve tömörített falap, üreges fapanel, berakott famunka és bútor komponensként tekintett lapok)</t>
  </si>
  <si>
    <t>44123290 (MTQ) Rétegelt lemez, kizárólag legfeljebb 6 mm vastag furnérlapokból, legalább egy nem tűlevelű fából vagy az árucsoporthoz tartozó Alszámos megjegyzés 1 pontjában meghatározott más trópusi fából levő külső réteggel (kivéve éger, kőris, bükk, nyír, cseresznye, gesztenye, szil, hikori, gyertyán, vadgesztenye, lime, juhar, tölgy, platán, nyár, fehér akác, dió, tulipánfa)</t>
  </si>
  <si>
    <t>441233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vadgesztenye (Aesculus spp.), hárs (Tilia spp.), juhar (Acer spp.), tölgy (Quercus spp.), platán (Platanus Legalább egy, tr</t>
  </si>
  <si>
    <t>44123300 (MTQ)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 (kivételek: bambuszból készült, legalább egy, trópusi fa külső réteggel rendelkező, tömörített fa lemezzel, lyukacsos f</t>
  </si>
  <si>
    <t xml:space="preserve">441234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hikori (Carya spp.), vadgesztenye (Aesculus spp.), hárs (Tilia spp.), juhar (Acer spp.), tölgy (Quercus spp.), platán (Platanus </t>
  </si>
  <si>
    <t>44123400 (MTQ)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 bambuszból készült, legalább egy, trópusi fa külső réteggel rendelkező, tömörített fa lemezzel, lyukacsos fa panelekkel, int</t>
  </si>
  <si>
    <t>441239 Más rétegelt lemez, legfeljebb 6 mm-es furnérlapokból</t>
  </si>
  <si>
    <t>44123900 (MTQ) Más rétegelt lemez, legfeljebb 6 mm-es furnérlapokból legalább egy, tűlevelű fa külső réteggel (kivétel bambusz,  tömörített fa lemezzel, lyukacsos fa panelekkel, intarziás részekkel rendelkező és bútorelemként azonosítható lemezek)</t>
  </si>
  <si>
    <t>441294 Rétegelt lemez, furnérozott panel és hasonló réteges faáru enyvezett bútorlappal, léc- és lemezbetétes asztaloslemezzel és bútorlappal</t>
  </si>
  <si>
    <t>44129410 (MTQ) Rétegelt lemez, furnérozott panel és hasonló réteges faáru enyvezett bútorlappal, léc- és lemezbetétes asztaloslemezzel és bútorlappal, legalább egyik külső rétege nem tűlevelű fából készült</t>
  </si>
  <si>
    <t>44129490 (MTQ) Rétegelt lemez, furnérozott panel és hasonló réteges faáru enyvezett bútorlappal, léc- és lemezbetétes asztaloslemezzel és bútorlappal (kiv. legalább egyik külső rétege nem tűlevelű fából készült)</t>
  </si>
  <si>
    <t>441299 Más réteges lemez (kiv. a rétegelt lemezt), színoldalán mérsékelt égövi fából</t>
  </si>
  <si>
    <t>44129930 (MTQ) Más réteges lemez (kiv. a rétegelt lemezt), színoldalán mérsékelt égövi fából, legalább egy rétege forgácslemez</t>
  </si>
  <si>
    <t>44129940 (MTQ) Furnérozott panel és hasonló réteges faáru, legalább egy külső réteggel a következő fafajok közül: éger, kőris, bükk, nyír, cseresznye, gesztenye, szil, hikori, gyertyán, vadgesztenye, lime, juhar, tölgy, platán, nyár, fehér akác, dió, tulipánfa és nem tartalmaz forgácslemez rétegeket, és enyvezett bútorlapot, léc- és lemezbetétes asztaloslemezt és bútorlapot (kivéve rétegelt lemez kizárólag legfeljebb 6 mm vastag lapokból, tömörített falapok, üreges fapanel, b</t>
  </si>
  <si>
    <t>44129950 (MTQ) Furnérozott panel és hasonló réteges faáru, legalább egy, nem tűlevelű fa külső réteggel, forgácslemez réteg nélkül, enyvezett bútorlap, léc- és lemezbetétes asztaloslemez és bútorlap nélkül (kivéve éger, kőris, bükk, nyír, cseresznye, gesztenye, szil, hikori, gyertyán, vadgesztenye, lime, juhar, tölgy, platán, nyár, fehér akác, dió, tulipánfa, rétegelt lemez kizárólag legfeljebb 6 mm vastag lapokból, tömörített falapok, üreges fapanel, berakott famunka és búto</t>
  </si>
  <si>
    <t>44129970 (MTQ) Más réteges lemez (kiv. a rétegelt lemezt), színoldalán mérsékelt égövi fából (kiv. legalább egy rétege forgácslemez)</t>
  </si>
  <si>
    <t>44129985 (MTQ) Furnérozott panel és hasonló réteges faáru, amely nem tartalmaz forgácslemez réteget, enyvezett bútorlapot, léc- és lemezbetétes asztaloslemezt és bútorlapot (kivéve faáru legalább egy nem tűlevelű fa vagy bambusz külső réteggel, rétegelt lemez kizárólag legfeljebb 6 mm vastagságú lapokból, tömörített falapok, üreges fapanel, berakott famunka és bútorkomponensnek tekintett lapok)</t>
  </si>
  <si>
    <t>4410-11-12 Falemez export</t>
  </si>
  <si>
    <t>4410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</si>
  <si>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441011 Particle board of wood, whether or not agglomerated with resins or other organic binding substances (excl. oriented strand board and waferboard, fibreboard and cellular wood panels)</t>
  </si>
  <si>
    <t>44101110 (MTQ) Particle board of wood, whether or not agglomerated with resins or other organic binding substances, unworked or not further worked than sanded (excl. oriented strand board and waferboard, fibreboard and cellular wood panels)</t>
  </si>
  <si>
    <t>44101130 (MTQ) Particle board of wood, whether or not agglomerated with resins or other organic binding substances, surface-covered with melamine-impregnated paper (excl. oriented strand board and waferboard, fibreboard and cellular wood panels)</t>
  </si>
  <si>
    <t>44101150 (MTQ) Particle board of wood, whether or not agglomerated with resins or other organic binding substances, surface-covered with decorative laminates of plastics (excl. oriented strand board and waferboard, fibreboard and cellular wood panels)</t>
  </si>
  <si>
    <t>44101190 (MTQ) 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</si>
  <si>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441012 Oriented strand board 'OSB', of wood</t>
  </si>
  <si>
    <t>44101210 (MTQ) Oriented strand "OSB", of wood, unworked or not further worked than sanded</t>
  </si>
  <si>
    <t>44101290 (MTQ) Oriented strand board "OSB" of wood (excl. unworked or not further worked than sanded)</t>
  </si>
  <si>
    <t>441019 Waferboard and similar board, of wood, whether or not agglomerated with resins or other organic binding substances (excl. unworked or not further worked than sanded, and oriented strand board, fibreboard and hollow-core composite panels)</t>
  </si>
  <si>
    <t>44101900 (MTQ) Waferboard and similar board, of wood, whether or not agglomerated with resins or other organic binding substances (excl. particle board, oriented strand board, fibreboard and cellular wood panels)</t>
  </si>
  <si>
    <t>441090 Particle board and similar board of bagasse, bamboo or cereal straw particles or other ligneous materials, whether or not agglomerated with resins or other organic binding substances (excl. fibreboard, cellular wood panels, veneered panels, panels of ligneous materials bonded with cement, plaster or other mineral binders and particle board of wood)</t>
  </si>
  <si>
    <t>44109000 (MTQ) 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</si>
  <si>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</si>
  <si>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441112 Medium density fibreboard 'MDF' of wood, of a thickness &lt;= 5 mm</t>
  </si>
  <si>
    <t>44111210 (MTQ) Medium density fibreboard "MDF" of wood, of a thickness &lt;= 5 mm, not mechanically worked or surface-covered</t>
  </si>
  <si>
    <t>44111290 (MTQ) Medium density fibreboard "MDF" of wood, of a thickness &lt;= 5 mm, mechanically worked or surface-covered</t>
  </si>
  <si>
    <t>441113 Medium density fibreboard "MDF" of wood, of a thickness &gt; 5 mm but &lt;= 9 mm</t>
  </si>
  <si>
    <t>44111310 (MTQ) Medium density fibreboard "MDF" of wood, of a thickness &gt; 5 mm but &lt;= 9 mm, not mechanically worked or surface-covered</t>
  </si>
  <si>
    <t>44111390 (MTQ) Medium density fibreboard "MDF" of wood, of a thickness &gt; 5 mm but &lt;= 9 mm, mechanically worked or surface-covered</t>
  </si>
  <si>
    <t>441114 Medium density fibreboard 'MDF' of wood, of a thickness &gt; 9 mm</t>
  </si>
  <si>
    <t>44111410 (MTQ) Medium density fibreboard "MDF" of wood, of a thickness &gt; 9 mm, not mechanically worked or surface-covered</t>
  </si>
  <si>
    <t>44111490 (MTQ) Medium density fibreboard "MDF" of wood, of a thickness &gt; 9 mm, mechanically worked or surface-covered</t>
  </si>
  <si>
    <t>441192 Fibreboard of wood or other ligneous materials, whether or not agglomerated with resins or other organic bonding agents, of a density of &gt; 0,8 g/cm3 (excl. medium density fibreboard "MDF"; particle board, whether or not bonded with one or more sheets of fibreboard; laminated wood with a layer of plywood; cellular wood panels of which both sides are fibreboard; paperboard; identifiable furniture components)</t>
  </si>
  <si>
    <t>44119210 (MTQ) Fibreboard of wood or other ligneous materials, whether or not agglomerated with resins or other organic bonding agents, of a density of &gt; 0,8 g/cm3,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</si>
  <si>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44119290 (MTQ) Fibreboard of wood or other ligneous materials, whether or not agglomerated with resins or other organic bonding agents, of a density of &gt;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</si>
  <si>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 Fibreboard of wood or other ligneous materials, whether or not agglomerated with resins or other organic bonding agents, of a density of &gt; 0,5 g to 0,8 g/cm3 (excl. medium density fibreboard "MDF"; particle board, whether or not bonded with one or more sheets of fibreboard; laminated wood with a layer of plywood; cellular wood panels of which both sides are fibreboard; paperboard; identifiable furniture components)</t>
  </si>
  <si>
    <t>44119310 (MTQ) Fibreboard of wood or other ligneous materials, whether or not agglomerated with resins or other organic bonding agents, of a density of &gt; 0,5 g to 0,8 g/cm3, not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</si>
  <si>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44119390 (MTQ) Fibreboard of wood or other ligneous materials, whether or not agglomerated with resins or organic bonding agents, of a density of &gt; 0,5 g to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</si>
  <si>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441194 Fibreboard of wood or other ligneous materials, whether or not agglomerated with resins or other organic bonding agents, of a density of &lt;= 0,5 g/cm3 (excl. medium density fibreboard "MDF"; particle board, whether or not bonded with one or more sheets of fibreboard; laminated wood with a layer of plywood; cellular wood panels of which both sides are fibreboard; paperboard; identifiable furniture components)</t>
  </si>
  <si>
    <t>44119410 (MTQ) Fibreboard of wood or other ligneous materials, whether or not agglomerated with resins or other organic bonding agents, of a density of &lt;= 0,5 g/cm3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</si>
  <si>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44119490 (MTQ) Fibreboard of wood or other ligneous materials, whether or not agglomerated with resins or other organic bonding agents, with a density of &lt;= 0,5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</si>
  <si>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 Plywood, veneered panel and similar laminated wood (excl. sheets of compressed wood, cellular wood panels, parquet panels or sheets, inlaid wood and sheets identifiable as furniture components)</t>
  </si>
  <si>
    <t>441210 Veneered panels and similar laminated wood, of bamboo, not containing particle board and without blockboard, laminboard or battenboard (excl. plywood, sheets of compressed wood, hollow-core composite panels, parquet panels or sheets, inlaid wood and sheets identifiable as furniture components)</t>
  </si>
  <si>
    <t>44121000 (MTQ) 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</si>
  <si>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441231 Plywood consisting solely of sheets of wood &lt;= 6 mm thick, with at least one outer ply of tropical wood specified in Subheading Note 1 to this chapter (excl. sheets of compressed wood, cellular wood panels, inlaid wood and sheets identifiable as furniture components)</t>
  </si>
  <si>
    <t>44123110 (MTQ) 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</si>
  <si>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44123190 (MTQ) Plywood consisting solely of sheets of wood &lt;= 6 mm thick, with at least one outer ply of a tropical wood specified in Subheading Note 1 to this chapter (excl.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t>
  </si>
  <si>
    <t>441232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</si>
  <si>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44123200 (MTQ)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</si>
  <si>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44123210 (MTQ) Plywood consisting solely of sheets of wood &lt;= 6 mm thick, with at least one outer ply of alder, ash, beech, birch, cherry, chestnut, elm, hickory, hornbeam, horse chestnut, lime, maple, oak, plane tree, poplar, robinia, walnut or yellow poplar (excl. sheets of compressed wood, cellular wood panels, inlaid wood and sheets identifiable as furniture components)</t>
  </si>
  <si>
    <t>44123290 (MTQ) Plywood consisting solely of sheets of wood &lt;= 6 mm thick, with at least one outer ply of non-coniferous wood or other tropical wood than specified in Subheading Note 1 to this chapter (excl. of alder, ash, beech, birch, cherry, chestnut, elm, hickory, hornbeam, horse chestnut, lime, maple, oak, plane tree, poplar, robinia, walnut, yellow poplar, bamboo, and sheets of compressed wood, cellular wood panels, inlaid wood and sheets identifiable as furniture compon</t>
  </si>
  <si>
    <t>441233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</si>
  <si>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44123300 (MTQ)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</si>
  <si>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441234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</si>
  <si>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44123400 (MTQ)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</si>
  <si>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441239 Plywood consisting solely of sheets of wood &lt;= 6 mm thick (excl. of bamboo, plywood of subheadings 4412.31 and 4412.32; sheets of compressed wood, hollow-core composite panels, inlaid wood and sheets identifiable as furniture components)</t>
  </si>
  <si>
    <t>44123900 (MTQ) Plywood consisting solely of sheets of wood &lt;= 6 mm thick (excl. of bamboo, plywood of subheadings 4412.31 and 4412.32; sheets of compressed wood, cellular wood panels, inlaid wood and sheets identifiable as furniture components)</t>
  </si>
  <si>
    <t>441294 Laminated wood as blockboard, laminboard or battenboard (excl. of bamboo, plywood consisting solely of sheets of wood &lt;= 6 mm thick, sheets of compressed wood, inlaid wood and sheets identifiable as furniture components)</t>
  </si>
  <si>
    <t>44129410 (MTQ) Laminated wood with at least one outer ply of non-coniferous wood, and containing blockboard, laminboard or battenboard (excl. of bamboo, plywood consisting solely of sheets of wood &lt;= 6 mm thick, sheets of compressed wood, inlaid wood and sheets identifiable as furniture components)</t>
  </si>
  <si>
    <t>44129490 (MTQ) Laminated wood as blockboard, laminboard or battenboard (excl. of bamboo, such with at least one outer ply of non-coniferous wood, plywood consisting solely of sheets of wood &lt;= 6 mm thick, sheets of compressed wood, cellular wood panels, inlaid wood and sheets identifiable as furniture components)</t>
  </si>
  <si>
    <t>441299 Laminated wood without blockboard, laminboard or battenboard (excl. of bamboo, plywood consisting solely of sheets of wood &lt;= 6 mm thick, sheets of compressed wood, cellular wood panels, inlaid wood and sheets identifiable as furniture components)</t>
  </si>
  <si>
    <t>44129930 (MTQ) Veneered panels and similar laminated wood with at least one layer of particle board, without blockboard, laminboard or battenboard (excl. of bamboo, plywood consisting solely of sheets of wood &lt;= 6 mm thick, sheets of compressed wood, cellular wood panels, inlaid wood and sheets identifiable as furniture components)</t>
  </si>
  <si>
    <t>44129940 (MTQ) Veneered panels and similar laminated wood with at least one outer ply of alder, ash, beech, birch, cherry, chestnut, elm, hickory, hornbeam, horse chestnut, lime, maple, oak, plane tree, poplar, robinia, walnut or yellow poplar, not containing layers of particle board and without blockboard, laminboard or battenboard (excl. plywood consisting solely of sheets of wood &lt;= 6 mm thick, sheets of compressed wood, cellular wood panels, inlaid wood and sheets identif</t>
  </si>
  <si>
    <t>44129950 (MTQ) Veneered panels and similar laminated wood with at least one outer ply of non-coniferous wood, not containing layers of particle board and without blockboard, laminboard or battenboard (excl. of alder, ash, beech, birch, cherry, chestnut, elm, hickory, hornbeam, horse chestnut, lime, maple, oak, plane tree, poplar, robinia, walnut or yellow poplar, plywood consisting solely of sheets of wood &lt;= 6 mm thick, sheets of compressed wood, cellular wood panels, inlaid</t>
  </si>
  <si>
    <t>44129970 (MTQ) Veneered panels and similar laminated wood not containing layers of particle board and without blockboard, laminboard or battenboard (excl. of bamboo, plywood consisting solely of sheets of wood &lt;= 6 mm thick, sheets of compressed wood, cellular wood panels, inlaid wood and sheets identifiable as furniture components)</t>
  </si>
  <si>
    <t>44129985 (MTQ) Veneered panels and similar laminated wood not containing layers of particle board and without blockboard, laminboard or battenboard (excl. those containing at least one outer ply of non-coniferous wood, of bamboo, plywood consisting solely of sheets of wood &lt;= 6 mm thick, sheets of compressed wood, cellular wood panels, inlaid wood and sheets identifiable as furniture components)</t>
  </si>
  <si>
    <t>2015.</t>
  </si>
  <si>
    <t>2016.</t>
  </si>
  <si>
    <t>2017.</t>
  </si>
  <si>
    <t>2018.</t>
  </si>
  <si>
    <t>2019.</t>
  </si>
  <si>
    <t>Határon  ezer Euró / at border th Euro</t>
  </si>
  <si>
    <t>Határon  millió Ft / at border million HUF</t>
  </si>
  <si>
    <t>4410-11-12 WBP export</t>
  </si>
  <si>
    <t>Hungary</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</si>
</sst>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s>
  <fonts count="6">
    <font>
      <sz val="10"/>
      <name val="Arial"/>
      <family val="0"/>
    </font>
    <font>
      <b/>
      <sz val="18"/>
      <name val="Arial"/>
      <family val="0"/>
    </font>
    <font>
      <b/>
      <sz val="12"/>
      <name val="Arial"/>
      <family val="0"/>
    </font>
    <font>
      <b/>
      <sz val="10"/>
      <name val="Arial"/>
      <family val="0"/>
    </font>
    <font>
      <b/>
      <sz val="10"/>
      <name val="Arial Unicode MS"/>
      <family val="0"/>
    </font>
    <font>
      <sz val="8"/>
      <name val="Arial"/>
      <family val="0"/>
    </font>
  </fonts>
  <fills count="6">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indexed="14"/>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4" fillId="2" borderId="1" xfId="0" applyFont="1" applyBorder="1" applyAlignment="1">
      <alignment vertical="center" wrapText="1"/>
    </xf>
    <xf numFmtId="0" fontId="0" fillId="0" borderId="2" xfId="0" applyBorder="1" applyAlignment="1">
      <alignment/>
    </xf>
    <xf numFmtId="172" fontId="0" fillId="0" borderId="1" xfId="0" applyNumberFormat="1" applyBorder="1" applyAlignment="1">
      <alignment/>
    </xf>
    <xf numFmtId="173" fontId="0" fillId="0" borderId="1" xfId="0" applyNumberFormat="1" applyBorder="1" applyAlignment="1">
      <alignment/>
    </xf>
    <xf numFmtId="0" fontId="3" fillId="0" borderId="1" xfId="0" applyFont="1" applyFill="1" applyBorder="1" applyAlignment="1">
      <alignment horizontal="center" vertical="center" wrapText="1"/>
    </xf>
    <xf numFmtId="0" fontId="4" fillId="3" borderId="1" xfId="0" applyFont="1" applyFill="1" applyBorder="1" applyAlignment="1">
      <alignment vertical="center" wrapText="1"/>
    </xf>
    <xf numFmtId="172" fontId="0" fillId="3" borderId="1" xfId="0" applyNumberFormat="1" applyFill="1" applyBorder="1" applyAlignment="1">
      <alignment/>
    </xf>
    <xf numFmtId="173" fontId="0" fillId="3" borderId="1" xfId="0" applyNumberFormat="1" applyFill="1" applyBorder="1" applyAlignment="1">
      <alignment/>
    </xf>
    <xf numFmtId="0" fontId="0" fillId="3" borderId="0" xfId="0" applyFill="1" applyAlignment="1">
      <alignment/>
    </xf>
    <xf numFmtId="0" fontId="4" fillId="4" borderId="1" xfId="0" applyFont="1" applyFill="1" applyBorder="1" applyAlignment="1">
      <alignment vertical="center" wrapText="1"/>
    </xf>
    <xf numFmtId="172" fontId="0" fillId="4" borderId="1" xfId="0" applyNumberFormat="1" applyFill="1" applyBorder="1" applyAlignment="1">
      <alignment/>
    </xf>
    <xf numFmtId="173" fontId="0" fillId="4" borderId="1" xfId="0" applyNumberFormat="1" applyFill="1" applyBorder="1" applyAlignment="1">
      <alignment/>
    </xf>
    <xf numFmtId="0" fontId="0" fillId="4" borderId="0" xfId="0" applyFill="1" applyAlignment="1">
      <alignment/>
    </xf>
    <xf numFmtId="0" fontId="0" fillId="5" borderId="0" xfId="0" applyFill="1" applyAlignment="1">
      <alignment/>
    </xf>
    <xf numFmtId="0" fontId="0" fillId="5" borderId="0" xfId="0" applyFont="1" applyFill="1" applyBorder="1" applyAlignment="1" applyProtection="1">
      <alignment horizontal="center"/>
      <protection/>
    </xf>
    <xf numFmtId="0" fontId="4" fillId="5" borderId="1" xfId="0" applyFont="1" applyFill="1" applyBorder="1" applyAlignment="1">
      <alignment vertical="center" wrapText="1"/>
    </xf>
    <xf numFmtId="172" fontId="0" fillId="5" borderId="1" xfId="0" applyNumberFormat="1" applyFill="1" applyBorder="1" applyAlignment="1">
      <alignment/>
    </xf>
    <xf numFmtId="173" fontId="0" fillId="5" borderId="1" xfId="0" applyNumberFormat="1" applyFill="1" applyBorder="1" applyAlignment="1">
      <alignment/>
    </xf>
    <xf numFmtId="0" fontId="4" fillId="2" borderId="1" xfId="0" applyFont="1" applyBorder="1" applyAlignment="1">
      <alignment horizontal="center" vertical="center" wrapText="1"/>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3"/>
  <sheetViews>
    <sheetView tabSelected="1" workbookViewId="0" topLeftCell="B1">
      <selection activeCell="B3" sqref="B3"/>
    </sheetView>
  </sheetViews>
  <sheetFormatPr defaultColWidth="9.140625" defaultRowHeight="12.75"/>
  <cols>
    <col min="1" max="1" width="82.421875" style="0" customWidth="1"/>
    <col min="2" max="2" width="74.00390625" style="0" customWidth="1"/>
    <col min="3" max="3" width="2.7109375" style="16" customWidth="1"/>
    <col min="4" max="8" width="7.00390625" style="0" bestFit="1" customWidth="1"/>
    <col min="9" max="9" width="2.7109375" style="16" customWidth="1"/>
    <col min="10" max="14" width="6.57421875" style="0" bestFit="1" customWidth="1"/>
    <col min="15" max="15" width="2.7109375" style="16" customWidth="1"/>
    <col min="16" max="17" width="6.57421875" style="0" bestFit="1" customWidth="1"/>
    <col min="18" max="20" width="7.57421875" style="0" bestFit="1" customWidth="1"/>
  </cols>
  <sheetData>
    <row r="1" spans="1:2" ht="23.25">
      <c r="A1" s="1" t="s">
        <v>124</v>
      </c>
      <c r="B1" s="1" t="s">
        <v>59</v>
      </c>
    </row>
    <row r="2" spans="1:2" ht="15.75">
      <c r="A2" s="2" t="s">
        <v>125</v>
      </c>
      <c r="B2" s="2" t="s">
        <v>0</v>
      </c>
    </row>
    <row r="3" spans="2:20" ht="12.75">
      <c r="B3" s="4"/>
      <c r="C3" s="17"/>
      <c r="D3" s="21" t="s">
        <v>1</v>
      </c>
      <c r="E3" s="22"/>
      <c r="F3" s="22"/>
      <c r="G3" s="22"/>
      <c r="H3" s="23"/>
      <c r="I3" s="17"/>
      <c r="J3" s="21" t="s">
        <v>123</v>
      </c>
      <c r="K3" s="22"/>
      <c r="L3" s="22"/>
      <c r="M3" s="22"/>
      <c r="N3" s="23"/>
      <c r="O3" s="17"/>
      <c r="P3" s="21" t="s">
        <v>122</v>
      </c>
      <c r="Q3" s="22"/>
      <c r="R3" s="22"/>
      <c r="S3" s="22"/>
      <c r="T3" s="23"/>
    </row>
    <row r="4" spans="2:20" ht="15">
      <c r="B4" s="7"/>
      <c r="C4" s="18"/>
      <c r="D4" s="3" t="s">
        <v>117</v>
      </c>
      <c r="E4" s="3" t="s">
        <v>118</v>
      </c>
      <c r="F4" s="3" t="s">
        <v>119</v>
      </c>
      <c r="G4" s="3" t="s">
        <v>120</v>
      </c>
      <c r="H4" s="3" t="s">
        <v>121</v>
      </c>
      <c r="I4" s="18"/>
      <c r="J4" s="3" t="s">
        <v>117</v>
      </c>
      <c r="K4" s="3" t="s">
        <v>118</v>
      </c>
      <c r="L4" s="3" t="s">
        <v>119</v>
      </c>
      <c r="M4" s="3" t="s">
        <v>120</v>
      </c>
      <c r="N4" s="3" t="s">
        <v>121</v>
      </c>
      <c r="O4" s="18"/>
      <c r="P4" s="3" t="s">
        <v>117</v>
      </c>
      <c r="Q4" s="3" t="s">
        <v>118</v>
      </c>
      <c r="R4" s="3" t="s">
        <v>119</v>
      </c>
      <c r="S4" s="3" t="s">
        <v>120</v>
      </c>
      <c r="T4" s="3" t="s">
        <v>121</v>
      </c>
    </row>
    <row r="5" spans="1:20" s="11" customFormat="1" ht="75">
      <c r="A5" s="8" t="s">
        <v>60</v>
      </c>
      <c r="B5" s="8" t="s">
        <v>2</v>
      </c>
      <c r="C5" s="19"/>
      <c r="D5" s="9">
        <f>D6+D11+D14+D16</f>
        <v>309724</v>
      </c>
      <c r="E5" s="9">
        <f>E6+E11+E14+E16</f>
        <v>370648</v>
      </c>
      <c r="F5" s="9">
        <f>F6+F11+F14+F16</f>
        <v>508155</v>
      </c>
      <c r="G5" s="9">
        <f>G6+G11+G14+G16</f>
        <v>499548</v>
      </c>
      <c r="H5" s="9">
        <f>H6+H11+H14+H16</f>
        <v>552460</v>
      </c>
      <c r="I5" s="19"/>
      <c r="J5" s="10">
        <v>19809475425</v>
      </c>
      <c r="K5" s="10">
        <v>22427541314</v>
      </c>
      <c r="L5" s="10">
        <v>32162543151</v>
      </c>
      <c r="M5" s="10">
        <v>36881206538</v>
      </c>
      <c r="N5" s="10">
        <v>33729743564</v>
      </c>
      <c r="O5" s="19"/>
      <c r="P5" s="9">
        <v>63917317</v>
      </c>
      <c r="Q5" s="9">
        <v>72032374</v>
      </c>
      <c r="R5" s="9">
        <v>103951131</v>
      </c>
      <c r="S5" s="9">
        <v>115677816</v>
      </c>
      <c r="T5" s="9">
        <v>103811515</v>
      </c>
    </row>
    <row r="6" spans="1:20" s="15" customFormat="1" ht="45">
      <c r="A6" s="12" t="s">
        <v>61</v>
      </c>
      <c r="B6" s="12" t="s">
        <v>3</v>
      </c>
      <c r="C6" s="19"/>
      <c r="D6" s="13">
        <f>SUM(D7:D10)</f>
        <v>303239</v>
      </c>
      <c r="E6" s="13">
        <f>SUM(E7:E10)</f>
        <v>334643</v>
      </c>
      <c r="F6" s="13">
        <f>SUM(F7:F10)</f>
        <v>304771</v>
      </c>
      <c r="G6" s="13">
        <f>SUM(G7:G10)</f>
        <v>259586</v>
      </c>
      <c r="H6" s="13">
        <f>SUM(H7:H10)</f>
        <v>303697</v>
      </c>
      <c r="I6" s="19"/>
      <c r="J6" s="14">
        <v>18105432859</v>
      </c>
      <c r="K6" s="14">
        <v>19332971972</v>
      </c>
      <c r="L6" s="14">
        <v>18471963092</v>
      </c>
      <c r="M6" s="14">
        <v>17547613500</v>
      </c>
      <c r="N6" s="14">
        <v>15079261975</v>
      </c>
      <c r="O6" s="19"/>
      <c r="P6" s="13">
        <v>58409313</v>
      </c>
      <c r="Q6" s="13">
        <v>62055042</v>
      </c>
      <c r="R6" s="13">
        <v>59745884</v>
      </c>
      <c r="S6" s="13">
        <v>55006626</v>
      </c>
      <c r="T6" s="13">
        <v>46442505</v>
      </c>
    </row>
    <row r="7" spans="1:20" ht="45">
      <c r="A7" s="3" t="s">
        <v>62</v>
      </c>
      <c r="B7" s="3" t="s">
        <v>4</v>
      </c>
      <c r="C7" s="19"/>
      <c r="D7" s="5">
        <v>174514</v>
      </c>
      <c r="E7" s="5">
        <v>219974</v>
      </c>
      <c r="F7" s="5">
        <v>169992</v>
      </c>
      <c r="G7" s="5">
        <v>104926</v>
      </c>
      <c r="H7" s="5">
        <v>150495</v>
      </c>
      <c r="I7" s="19"/>
      <c r="J7" s="6">
        <v>7346636751</v>
      </c>
      <c r="K7" s="6">
        <v>9213292447</v>
      </c>
      <c r="L7" s="6">
        <v>7198714725</v>
      </c>
      <c r="M7" s="6">
        <v>4865746113</v>
      </c>
      <c r="N7" s="6">
        <v>6050950325</v>
      </c>
      <c r="O7" s="19"/>
      <c r="P7" s="5">
        <v>23722421</v>
      </c>
      <c r="Q7" s="5">
        <v>29565097</v>
      </c>
      <c r="R7" s="5">
        <v>23291275</v>
      </c>
      <c r="S7" s="5">
        <v>15194241</v>
      </c>
      <c r="T7" s="5">
        <v>18641192</v>
      </c>
    </row>
    <row r="8" spans="1:20" ht="60">
      <c r="A8" s="3" t="s">
        <v>63</v>
      </c>
      <c r="B8" s="3" t="s">
        <v>5</v>
      </c>
      <c r="C8" s="19"/>
      <c r="D8" s="5">
        <v>126136</v>
      </c>
      <c r="E8" s="5">
        <v>112286</v>
      </c>
      <c r="F8" s="5">
        <v>129593</v>
      </c>
      <c r="G8" s="5">
        <v>148378</v>
      </c>
      <c r="H8" s="5">
        <v>149428</v>
      </c>
      <c r="I8" s="19"/>
      <c r="J8" s="6">
        <v>10350283896</v>
      </c>
      <c r="K8" s="6">
        <v>9773725709</v>
      </c>
      <c r="L8" s="6">
        <v>10747912131</v>
      </c>
      <c r="M8" s="6">
        <v>12118092997</v>
      </c>
      <c r="N8" s="6">
        <v>8713825039</v>
      </c>
      <c r="O8" s="19"/>
      <c r="P8" s="5">
        <v>33365365</v>
      </c>
      <c r="Q8" s="5">
        <v>31378816</v>
      </c>
      <c r="R8" s="5">
        <v>34754961</v>
      </c>
      <c r="S8" s="5">
        <v>38036669</v>
      </c>
      <c r="T8" s="5">
        <v>26829017</v>
      </c>
    </row>
    <row r="9" spans="1:20" ht="60">
      <c r="A9" s="3" t="s">
        <v>64</v>
      </c>
      <c r="B9" s="3" t="s">
        <v>6</v>
      </c>
      <c r="C9" s="19"/>
      <c r="D9" s="5">
        <v>2551</v>
      </c>
      <c r="E9" s="5">
        <v>2310</v>
      </c>
      <c r="F9" s="5">
        <v>2268</v>
      </c>
      <c r="G9" s="5">
        <v>4874</v>
      </c>
      <c r="H9" s="5">
        <v>3602</v>
      </c>
      <c r="I9" s="19"/>
      <c r="J9" s="6">
        <v>404458936</v>
      </c>
      <c r="K9" s="6">
        <v>342549484</v>
      </c>
      <c r="L9" s="6">
        <v>356550145</v>
      </c>
      <c r="M9" s="6">
        <v>347163667</v>
      </c>
      <c r="N9" s="6">
        <v>244211965</v>
      </c>
      <c r="O9" s="19"/>
      <c r="P9" s="5">
        <v>1308373</v>
      </c>
      <c r="Q9" s="5">
        <v>1100180</v>
      </c>
      <c r="R9" s="5">
        <v>1154179</v>
      </c>
      <c r="S9" s="5">
        <v>1092707</v>
      </c>
      <c r="T9" s="5">
        <v>753270</v>
      </c>
    </row>
    <row r="10" spans="1:20" ht="75">
      <c r="A10" s="3" t="s">
        <v>65</v>
      </c>
      <c r="B10" s="3" t="s">
        <v>7</v>
      </c>
      <c r="C10" s="19"/>
      <c r="D10" s="5">
        <v>38</v>
      </c>
      <c r="E10" s="5">
        <v>73</v>
      </c>
      <c r="F10" s="5">
        <v>2918</v>
      </c>
      <c r="G10" s="5">
        <v>1408</v>
      </c>
      <c r="H10" s="5">
        <v>172</v>
      </c>
      <c r="I10" s="19"/>
      <c r="J10" s="6">
        <v>4053276</v>
      </c>
      <c r="K10" s="6">
        <v>3404332</v>
      </c>
      <c r="L10" s="6">
        <v>168786091</v>
      </c>
      <c r="M10" s="6">
        <v>216610723</v>
      </c>
      <c r="N10" s="6">
        <v>70274646</v>
      </c>
      <c r="O10" s="19"/>
      <c r="P10" s="5">
        <v>13154</v>
      </c>
      <c r="Q10" s="5">
        <v>10949</v>
      </c>
      <c r="R10" s="5">
        <v>545469</v>
      </c>
      <c r="S10" s="5">
        <v>683009</v>
      </c>
      <c r="T10" s="5">
        <v>219026</v>
      </c>
    </row>
    <row r="11" spans="1:20" s="15" customFormat="1" ht="15">
      <c r="A11" s="12" t="s">
        <v>66</v>
      </c>
      <c r="B11" s="12" t="s">
        <v>8</v>
      </c>
      <c r="C11" s="19"/>
      <c r="D11" s="13">
        <f>SUM(D12:D13)</f>
        <v>6352</v>
      </c>
      <c r="E11" s="13">
        <f>SUM(E12:E13)</f>
        <v>35773</v>
      </c>
      <c r="F11" s="13">
        <f>SUM(F12:F13)</f>
        <v>203320</v>
      </c>
      <c r="G11" s="13">
        <f>SUM(G12:G13)</f>
        <v>238520</v>
      </c>
      <c r="H11" s="13">
        <f>SUM(H12:H13)</f>
        <v>248364</v>
      </c>
      <c r="I11" s="19"/>
      <c r="J11" s="14">
        <v>386628284</v>
      </c>
      <c r="K11" s="14">
        <v>1999563351</v>
      </c>
      <c r="L11" s="14">
        <v>12515562180</v>
      </c>
      <c r="M11" s="14">
        <v>18511722865</v>
      </c>
      <c r="N11" s="14">
        <v>17704833514</v>
      </c>
      <c r="O11" s="19"/>
      <c r="P11" s="13">
        <v>1248739</v>
      </c>
      <c r="Q11" s="13">
        <v>6461182</v>
      </c>
      <c r="R11" s="13">
        <v>40407615</v>
      </c>
      <c r="S11" s="13">
        <v>58093287</v>
      </c>
      <c r="T11" s="13">
        <v>54466670</v>
      </c>
    </row>
    <row r="12" spans="1:20" ht="30">
      <c r="A12" s="3" t="s">
        <v>67</v>
      </c>
      <c r="B12" s="3" t="s">
        <v>9</v>
      </c>
      <c r="C12" s="19"/>
      <c r="D12" s="5">
        <v>5864</v>
      </c>
      <c r="E12" s="5">
        <v>35521</v>
      </c>
      <c r="F12" s="5">
        <v>203320</v>
      </c>
      <c r="G12" s="5">
        <v>238505</v>
      </c>
      <c r="H12" s="5">
        <v>248269</v>
      </c>
      <c r="I12" s="19"/>
      <c r="J12" s="6">
        <v>371911330</v>
      </c>
      <c r="K12" s="6">
        <v>1990945748</v>
      </c>
      <c r="L12" s="6">
        <v>12515562180</v>
      </c>
      <c r="M12" s="6">
        <v>18511414815</v>
      </c>
      <c r="N12" s="6">
        <v>17700850874</v>
      </c>
      <c r="O12" s="19"/>
      <c r="P12" s="5">
        <v>1201110</v>
      </c>
      <c r="Q12" s="5">
        <v>6433563</v>
      </c>
      <c r="R12" s="5">
        <v>40407615</v>
      </c>
      <c r="S12" s="5">
        <v>58092334</v>
      </c>
      <c r="T12" s="5">
        <v>54454184</v>
      </c>
    </row>
    <row r="13" spans="1:20" ht="30">
      <c r="A13" s="3" t="s">
        <v>68</v>
      </c>
      <c r="B13" s="3" t="s">
        <v>10</v>
      </c>
      <c r="C13" s="19"/>
      <c r="D13" s="5">
        <v>488</v>
      </c>
      <c r="E13" s="5">
        <v>252</v>
      </c>
      <c r="F13" s="5"/>
      <c r="G13" s="5">
        <v>15</v>
      </c>
      <c r="H13" s="5">
        <v>95</v>
      </c>
      <c r="I13" s="19"/>
      <c r="J13" s="6">
        <v>14716954</v>
      </c>
      <c r="K13" s="6">
        <v>8617603</v>
      </c>
      <c r="L13" s="6"/>
      <c r="M13" s="6">
        <v>308050</v>
      </c>
      <c r="N13" s="6">
        <v>3982640</v>
      </c>
      <c r="O13" s="19"/>
      <c r="P13" s="5">
        <v>47629</v>
      </c>
      <c r="Q13" s="5">
        <v>27619</v>
      </c>
      <c r="R13" s="5"/>
      <c r="S13" s="5">
        <v>953</v>
      </c>
      <c r="T13" s="5">
        <v>12486</v>
      </c>
    </row>
    <row r="14" spans="1:20" s="15" customFormat="1" ht="60">
      <c r="A14" s="12" t="s">
        <v>69</v>
      </c>
      <c r="B14" s="12" t="s">
        <v>11</v>
      </c>
      <c r="C14" s="19"/>
      <c r="D14" s="13">
        <f>D15</f>
        <v>5</v>
      </c>
      <c r="E14" s="13">
        <f>E15</f>
        <v>16</v>
      </c>
      <c r="F14" s="13">
        <f>F15</f>
        <v>8</v>
      </c>
      <c r="G14" s="13">
        <f>G15</f>
        <v>14</v>
      </c>
      <c r="H14" s="13">
        <f>H15</f>
        <v>12</v>
      </c>
      <c r="I14" s="19"/>
      <c r="J14" s="14">
        <v>670698</v>
      </c>
      <c r="K14" s="14">
        <v>4119712</v>
      </c>
      <c r="L14" s="14">
        <v>1107257</v>
      </c>
      <c r="M14" s="14">
        <v>1094178</v>
      </c>
      <c r="N14" s="14">
        <v>153074</v>
      </c>
      <c r="O14" s="19"/>
      <c r="P14" s="13">
        <v>2140</v>
      </c>
      <c r="Q14" s="13">
        <v>13273</v>
      </c>
      <c r="R14" s="13">
        <v>3562</v>
      </c>
      <c r="S14" s="13">
        <v>3474</v>
      </c>
      <c r="T14" s="13">
        <v>468</v>
      </c>
    </row>
    <row r="15" spans="1:20" ht="45">
      <c r="A15" s="3" t="s">
        <v>70</v>
      </c>
      <c r="B15" s="3" t="s">
        <v>12</v>
      </c>
      <c r="C15" s="19"/>
      <c r="D15" s="5">
        <v>5</v>
      </c>
      <c r="E15" s="5">
        <v>16</v>
      </c>
      <c r="F15" s="5">
        <v>8</v>
      </c>
      <c r="G15" s="5">
        <v>14</v>
      </c>
      <c r="H15" s="5">
        <v>12</v>
      </c>
      <c r="I15" s="19"/>
      <c r="J15" s="6">
        <v>670698</v>
      </c>
      <c r="K15" s="6">
        <v>4119712</v>
      </c>
      <c r="L15" s="6">
        <v>1107257</v>
      </c>
      <c r="M15" s="6">
        <v>1094178</v>
      </c>
      <c r="N15" s="6">
        <v>153074</v>
      </c>
      <c r="O15" s="19"/>
      <c r="P15" s="5">
        <v>2140</v>
      </c>
      <c r="Q15" s="5">
        <v>13273</v>
      </c>
      <c r="R15" s="5">
        <v>3562</v>
      </c>
      <c r="S15" s="5">
        <v>3474</v>
      </c>
      <c r="T15" s="5">
        <v>468</v>
      </c>
    </row>
    <row r="16" spans="1:20" s="15" customFormat="1" ht="75">
      <c r="A16" s="12" t="s">
        <v>71</v>
      </c>
      <c r="B16" s="12" t="s">
        <v>13</v>
      </c>
      <c r="C16" s="19"/>
      <c r="D16" s="13">
        <f>D17</f>
        <v>128</v>
      </c>
      <c r="E16" s="13">
        <f>E17</f>
        <v>216</v>
      </c>
      <c r="F16" s="13">
        <f>F17</f>
        <v>56</v>
      </c>
      <c r="G16" s="13">
        <f>G17</f>
        <v>1428</v>
      </c>
      <c r="H16" s="13">
        <f>H17</f>
        <v>387</v>
      </c>
      <c r="I16" s="19"/>
      <c r="J16" s="14">
        <v>4245329</v>
      </c>
      <c r="K16" s="14">
        <v>12529525</v>
      </c>
      <c r="L16" s="14">
        <v>3739408</v>
      </c>
      <c r="M16" s="14">
        <v>114473102</v>
      </c>
      <c r="N16" s="14">
        <v>84238114</v>
      </c>
      <c r="O16" s="19"/>
      <c r="P16" s="13">
        <v>13742</v>
      </c>
      <c r="Q16" s="13">
        <v>40231</v>
      </c>
      <c r="R16" s="13">
        <v>12085</v>
      </c>
      <c r="S16" s="13">
        <v>354652</v>
      </c>
      <c r="T16" s="13">
        <v>258774</v>
      </c>
    </row>
    <row r="17" spans="1:20" ht="75">
      <c r="A17" s="3" t="s">
        <v>72</v>
      </c>
      <c r="B17" s="3" t="s">
        <v>14</v>
      </c>
      <c r="C17" s="19"/>
      <c r="D17" s="5">
        <v>128</v>
      </c>
      <c r="E17" s="5">
        <v>216</v>
      </c>
      <c r="F17" s="5">
        <v>56</v>
      </c>
      <c r="G17" s="5">
        <v>1428</v>
      </c>
      <c r="H17" s="5">
        <v>387</v>
      </c>
      <c r="I17" s="19"/>
      <c r="J17" s="6">
        <v>4245329</v>
      </c>
      <c r="K17" s="6">
        <v>12529525</v>
      </c>
      <c r="L17" s="6">
        <v>3739408</v>
      </c>
      <c r="M17" s="6">
        <v>114473102</v>
      </c>
      <c r="N17" s="6">
        <v>84238114</v>
      </c>
      <c r="O17" s="19"/>
      <c r="P17" s="5">
        <v>13742</v>
      </c>
      <c r="Q17" s="5">
        <v>40231</v>
      </c>
      <c r="R17" s="5">
        <v>12085</v>
      </c>
      <c r="S17" s="5">
        <v>354652</v>
      </c>
      <c r="T17" s="5">
        <v>258774</v>
      </c>
    </row>
    <row r="18" spans="1:20" s="16" customFormat="1" ht="15">
      <c r="A18" s="18"/>
      <c r="B18" s="18"/>
      <c r="C18" s="19"/>
      <c r="D18" s="19"/>
      <c r="E18" s="19"/>
      <c r="F18" s="19"/>
      <c r="G18" s="19"/>
      <c r="H18" s="19"/>
      <c r="I18" s="19"/>
      <c r="J18" s="20"/>
      <c r="K18" s="20"/>
      <c r="L18" s="20"/>
      <c r="M18" s="20"/>
      <c r="N18" s="20"/>
      <c r="O18" s="19"/>
      <c r="P18" s="19"/>
      <c r="Q18" s="19"/>
      <c r="R18" s="19"/>
      <c r="S18" s="19"/>
      <c r="T18" s="19"/>
    </row>
    <row r="19" spans="1:20" s="11" customFormat="1" ht="75">
      <c r="A19" s="8" t="s">
        <v>73</v>
      </c>
      <c r="B19" s="8" t="s">
        <v>15</v>
      </c>
      <c r="C19" s="19"/>
      <c r="D19" s="9">
        <f>D20+D23+D26+D29+D32+D35</f>
        <v>189174</v>
      </c>
      <c r="E19" s="9">
        <f>E20+E23+E26+E29+E32+E35</f>
        <v>184252</v>
      </c>
      <c r="F19" s="9">
        <f>F20+F23+F26+F29+F32+F35</f>
        <v>191597</v>
      </c>
      <c r="G19" s="9">
        <f>G20+G23+G26+G29+G32+G35</f>
        <v>188647</v>
      </c>
      <c r="H19" s="9">
        <f>H20+H23+H26+H29+H32+H35</f>
        <v>553846</v>
      </c>
      <c r="I19" s="19"/>
      <c r="J19" s="10">
        <v>22350817352</v>
      </c>
      <c r="K19" s="10">
        <v>22561374515</v>
      </c>
      <c r="L19" s="10">
        <v>22600251185</v>
      </c>
      <c r="M19" s="10">
        <v>22470633231</v>
      </c>
      <c r="N19" s="10">
        <v>23903993418</v>
      </c>
      <c r="O19" s="19"/>
      <c r="P19" s="9">
        <v>72191499</v>
      </c>
      <c r="Q19" s="9">
        <v>72414098</v>
      </c>
      <c r="R19" s="9">
        <v>73100550</v>
      </c>
      <c r="S19" s="9">
        <v>70501820</v>
      </c>
      <c r="T19" s="9">
        <v>73539921</v>
      </c>
    </row>
    <row r="20" spans="1:20" s="15" customFormat="1" ht="30">
      <c r="A20" s="12" t="s">
        <v>74</v>
      </c>
      <c r="B20" s="12" t="s">
        <v>16</v>
      </c>
      <c r="C20" s="19"/>
      <c r="D20" s="13">
        <f>SUM(D21:D22)</f>
        <v>164394</v>
      </c>
      <c r="E20" s="13">
        <f>SUM(E21:E22)</f>
        <v>156621</v>
      </c>
      <c r="F20" s="13">
        <f>SUM(F21:F22)</f>
        <v>162208</v>
      </c>
      <c r="G20" s="13">
        <f>SUM(G21:G22)</f>
        <v>158826</v>
      </c>
      <c r="H20" s="13">
        <f>SUM(H21:H22)</f>
        <v>175763</v>
      </c>
      <c r="I20" s="19"/>
      <c r="J20" s="14">
        <v>18106522336</v>
      </c>
      <c r="K20" s="14">
        <v>17565929473</v>
      </c>
      <c r="L20" s="14">
        <v>17495386629</v>
      </c>
      <c r="M20" s="14">
        <v>17779843138</v>
      </c>
      <c r="N20" s="14">
        <v>19012314981</v>
      </c>
      <c r="O20" s="19"/>
      <c r="P20" s="13">
        <v>58493963</v>
      </c>
      <c r="Q20" s="13">
        <v>56375686</v>
      </c>
      <c r="R20" s="13">
        <v>56584411</v>
      </c>
      <c r="S20" s="13">
        <v>55784421</v>
      </c>
      <c r="T20" s="13">
        <v>58523551</v>
      </c>
    </row>
    <row r="21" spans="1:20" ht="45">
      <c r="A21" s="3" t="s">
        <v>75</v>
      </c>
      <c r="B21" s="3" t="s">
        <v>17</v>
      </c>
      <c r="C21" s="19"/>
      <c r="D21" s="5">
        <v>71244</v>
      </c>
      <c r="E21" s="5">
        <v>63959</v>
      </c>
      <c r="F21" s="5">
        <v>69922</v>
      </c>
      <c r="G21" s="5">
        <v>70743</v>
      </c>
      <c r="H21" s="5">
        <v>95133</v>
      </c>
      <c r="I21" s="19"/>
      <c r="J21" s="6">
        <v>6299898480</v>
      </c>
      <c r="K21" s="6">
        <v>5797612065</v>
      </c>
      <c r="L21" s="6">
        <v>6305413493</v>
      </c>
      <c r="M21" s="6">
        <v>6701241542</v>
      </c>
      <c r="N21" s="6">
        <v>8317822279</v>
      </c>
      <c r="O21" s="19"/>
      <c r="P21" s="5">
        <v>20368189</v>
      </c>
      <c r="Q21" s="5">
        <v>18599105</v>
      </c>
      <c r="R21" s="5">
        <v>20391546</v>
      </c>
      <c r="S21" s="5">
        <v>21022298</v>
      </c>
      <c r="T21" s="5">
        <v>25592531</v>
      </c>
    </row>
    <row r="22" spans="1:20" ht="30">
      <c r="A22" s="3" t="s">
        <v>76</v>
      </c>
      <c r="B22" s="3" t="s">
        <v>18</v>
      </c>
      <c r="C22" s="19"/>
      <c r="D22" s="5">
        <v>93150</v>
      </c>
      <c r="E22" s="5">
        <v>92662</v>
      </c>
      <c r="F22" s="5">
        <v>92286</v>
      </c>
      <c r="G22" s="5">
        <v>88083</v>
      </c>
      <c r="H22" s="5">
        <v>80630</v>
      </c>
      <c r="I22" s="19"/>
      <c r="J22" s="6">
        <v>11806623856</v>
      </c>
      <c r="K22" s="6">
        <v>11768317408</v>
      </c>
      <c r="L22" s="6">
        <v>11189973136</v>
      </c>
      <c r="M22" s="6">
        <v>11078601596</v>
      </c>
      <c r="N22" s="6">
        <v>10694492702</v>
      </c>
      <c r="O22" s="19"/>
      <c r="P22" s="5">
        <v>38125774</v>
      </c>
      <c r="Q22" s="5">
        <v>37776581</v>
      </c>
      <c r="R22" s="5">
        <v>36192865</v>
      </c>
      <c r="S22" s="5">
        <v>34762123</v>
      </c>
      <c r="T22" s="5">
        <v>32931020</v>
      </c>
    </row>
    <row r="23" spans="1:20" s="15" customFormat="1" ht="30">
      <c r="A23" s="12" t="s">
        <v>77</v>
      </c>
      <c r="B23" s="12" t="s">
        <v>19</v>
      </c>
      <c r="C23" s="19"/>
      <c r="D23" s="13">
        <f>SUM(D24:D25)</f>
        <v>9862</v>
      </c>
      <c r="E23" s="13">
        <f>SUM(E24:E25)</f>
        <v>7222</v>
      </c>
      <c r="F23" s="13">
        <f>SUM(F24:F25)</f>
        <v>9295</v>
      </c>
      <c r="G23" s="13">
        <f>SUM(G24:G25)</f>
        <v>10666</v>
      </c>
      <c r="H23" s="13">
        <f>SUM(H24:H25)</f>
        <v>12026</v>
      </c>
      <c r="I23" s="19"/>
      <c r="J23" s="14">
        <v>1439006172</v>
      </c>
      <c r="K23" s="14">
        <v>1143329000</v>
      </c>
      <c r="L23" s="14">
        <v>1234974653</v>
      </c>
      <c r="M23" s="14">
        <v>1318896901</v>
      </c>
      <c r="N23" s="14">
        <v>1245997150</v>
      </c>
      <c r="O23" s="19"/>
      <c r="P23" s="13">
        <v>4648212</v>
      </c>
      <c r="Q23" s="13">
        <v>3670759</v>
      </c>
      <c r="R23" s="13">
        <v>3994835</v>
      </c>
      <c r="S23" s="13">
        <v>4144487</v>
      </c>
      <c r="T23" s="13">
        <v>3837612</v>
      </c>
    </row>
    <row r="24" spans="1:20" ht="45">
      <c r="A24" s="3" t="s">
        <v>78</v>
      </c>
      <c r="B24" s="3" t="s">
        <v>20</v>
      </c>
      <c r="C24" s="19"/>
      <c r="D24" s="5">
        <v>3876</v>
      </c>
      <c r="E24" s="5">
        <v>2471</v>
      </c>
      <c r="F24" s="5">
        <v>4971</v>
      </c>
      <c r="G24" s="5">
        <v>5988</v>
      </c>
      <c r="H24" s="5">
        <v>7347</v>
      </c>
      <c r="I24" s="19"/>
      <c r="J24" s="6">
        <v>369424285</v>
      </c>
      <c r="K24" s="6">
        <v>241509691</v>
      </c>
      <c r="L24" s="6">
        <v>423046000</v>
      </c>
      <c r="M24" s="6">
        <v>510913344</v>
      </c>
      <c r="N24" s="6">
        <v>595005110</v>
      </c>
      <c r="O24" s="19"/>
      <c r="P24" s="5">
        <v>1194280</v>
      </c>
      <c r="Q24" s="5">
        <v>775060</v>
      </c>
      <c r="R24" s="5">
        <v>1366450</v>
      </c>
      <c r="S24" s="5">
        <v>1606614</v>
      </c>
      <c r="T24" s="5">
        <v>1837911</v>
      </c>
    </row>
    <row r="25" spans="1:20" ht="45">
      <c r="A25" s="3" t="s">
        <v>79</v>
      </c>
      <c r="B25" s="3" t="s">
        <v>21</v>
      </c>
      <c r="C25" s="19"/>
      <c r="D25" s="5">
        <v>5986</v>
      </c>
      <c r="E25" s="5">
        <v>4751</v>
      </c>
      <c r="F25" s="5">
        <v>4324</v>
      </c>
      <c r="G25" s="5">
        <v>4678</v>
      </c>
      <c r="H25" s="5">
        <v>4679</v>
      </c>
      <c r="I25" s="19"/>
      <c r="J25" s="6">
        <v>1069581887</v>
      </c>
      <c r="K25" s="6">
        <v>901819309</v>
      </c>
      <c r="L25" s="6">
        <v>811928653</v>
      </c>
      <c r="M25" s="6">
        <v>807983557</v>
      </c>
      <c r="N25" s="6">
        <v>650992040</v>
      </c>
      <c r="O25" s="19"/>
      <c r="P25" s="5">
        <v>3453932</v>
      </c>
      <c r="Q25" s="5">
        <v>2895699</v>
      </c>
      <c r="R25" s="5">
        <v>2628385</v>
      </c>
      <c r="S25" s="5">
        <v>2537873</v>
      </c>
      <c r="T25" s="5">
        <v>1999701</v>
      </c>
    </row>
    <row r="26" spans="1:20" s="15" customFormat="1" ht="30">
      <c r="A26" s="12" t="s">
        <v>80</v>
      </c>
      <c r="B26" s="12" t="s">
        <v>22</v>
      </c>
      <c r="C26" s="19"/>
      <c r="D26" s="13">
        <f>SUM(D27:D28)</f>
        <v>2061</v>
      </c>
      <c r="E26" s="13">
        <f>SUM(E27:E28)</f>
        <v>3078</v>
      </c>
      <c r="F26" s="13">
        <f>SUM(F27:F28)</f>
        <v>2553</v>
      </c>
      <c r="G26" s="13">
        <f>SUM(G27:G28)</f>
        <v>4701</v>
      </c>
      <c r="H26" s="13">
        <f>SUM(H27:H28)</f>
        <v>5409</v>
      </c>
      <c r="I26" s="19"/>
      <c r="J26" s="14">
        <v>283630601</v>
      </c>
      <c r="K26" s="14">
        <v>420632274</v>
      </c>
      <c r="L26" s="14">
        <v>386796482</v>
      </c>
      <c r="M26" s="14">
        <v>575781058</v>
      </c>
      <c r="N26" s="14">
        <v>364733052</v>
      </c>
      <c r="O26" s="19"/>
      <c r="P26" s="13">
        <v>916485</v>
      </c>
      <c r="Q26" s="13">
        <v>1350178</v>
      </c>
      <c r="R26" s="13">
        <v>1251028</v>
      </c>
      <c r="S26" s="13">
        <v>1806694</v>
      </c>
      <c r="T26" s="13">
        <v>1123623</v>
      </c>
    </row>
    <row r="27" spans="1:20" ht="45">
      <c r="A27" s="3" t="s">
        <v>81</v>
      </c>
      <c r="B27" s="3" t="s">
        <v>23</v>
      </c>
      <c r="C27" s="19"/>
      <c r="D27" s="5">
        <v>398</v>
      </c>
      <c r="E27" s="5">
        <v>1049</v>
      </c>
      <c r="F27" s="5">
        <v>952</v>
      </c>
      <c r="G27" s="5">
        <v>2404</v>
      </c>
      <c r="H27" s="5">
        <v>938</v>
      </c>
      <c r="I27" s="19"/>
      <c r="J27" s="6">
        <v>38826976</v>
      </c>
      <c r="K27" s="6">
        <v>125157711</v>
      </c>
      <c r="L27" s="6">
        <v>158427082</v>
      </c>
      <c r="M27" s="6">
        <v>228913603</v>
      </c>
      <c r="N27" s="6">
        <v>158519373</v>
      </c>
      <c r="O27" s="19"/>
      <c r="P27" s="5">
        <v>126111</v>
      </c>
      <c r="Q27" s="5">
        <v>402045</v>
      </c>
      <c r="R27" s="5">
        <v>512424</v>
      </c>
      <c r="S27" s="5">
        <v>719729</v>
      </c>
      <c r="T27" s="5">
        <v>487760</v>
      </c>
    </row>
    <row r="28" spans="1:20" ht="30">
      <c r="A28" s="3" t="s">
        <v>82</v>
      </c>
      <c r="B28" s="3" t="s">
        <v>24</v>
      </c>
      <c r="C28" s="19"/>
      <c r="D28" s="5">
        <v>1663</v>
      </c>
      <c r="E28" s="5">
        <v>2029</v>
      </c>
      <c r="F28" s="5">
        <v>1601</v>
      </c>
      <c r="G28" s="5">
        <v>2297</v>
      </c>
      <c r="H28" s="5">
        <v>4471</v>
      </c>
      <c r="I28" s="19"/>
      <c r="J28" s="6">
        <v>244803625</v>
      </c>
      <c r="K28" s="6">
        <v>295474563</v>
      </c>
      <c r="L28" s="6">
        <v>228369400</v>
      </c>
      <c r="M28" s="6">
        <v>346867455</v>
      </c>
      <c r="N28" s="6">
        <v>206213679</v>
      </c>
      <c r="O28" s="19"/>
      <c r="P28" s="5">
        <v>790374</v>
      </c>
      <c r="Q28" s="5">
        <v>948133</v>
      </c>
      <c r="R28" s="5">
        <v>738604</v>
      </c>
      <c r="S28" s="5">
        <v>1086965</v>
      </c>
      <c r="T28" s="5">
        <v>635863</v>
      </c>
    </row>
    <row r="29" spans="1:20" s="15" customFormat="1" ht="90">
      <c r="A29" s="12" t="s">
        <v>83</v>
      </c>
      <c r="B29" s="12" t="s">
        <v>25</v>
      </c>
      <c r="C29" s="19"/>
      <c r="D29" s="13">
        <f>SUM(D30:D31)</f>
        <v>11301</v>
      </c>
      <c r="E29" s="13">
        <f>SUM(E30:E31)</f>
        <v>10691</v>
      </c>
      <c r="F29" s="13">
        <f>SUM(F30:F31)</f>
        <v>12096</v>
      </c>
      <c r="G29" s="13">
        <f>SUM(G30:G31)</f>
        <v>10155</v>
      </c>
      <c r="H29" s="13">
        <f>SUM(H30:H31)</f>
        <v>354744</v>
      </c>
      <c r="I29" s="19"/>
      <c r="J29" s="14">
        <v>1980745207</v>
      </c>
      <c r="K29" s="14">
        <v>2212425425</v>
      </c>
      <c r="L29" s="14">
        <v>2478081567</v>
      </c>
      <c r="M29" s="14">
        <v>1859149729</v>
      </c>
      <c r="N29" s="14">
        <v>1997613592</v>
      </c>
      <c r="O29" s="19"/>
      <c r="P29" s="13">
        <v>6391390</v>
      </c>
      <c r="Q29" s="13">
        <v>7102700</v>
      </c>
      <c r="R29" s="13">
        <v>8019921</v>
      </c>
      <c r="S29" s="13">
        <v>5830604</v>
      </c>
      <c r="T29" s="13">
        <v>6136358</v>
      </c>
    </row>
    <row r="30" spans="1:20" ht="105">
      <c r="A30" s="3" t="s">
        <v>84</v>
      </c>
      <c r="B30" s="3" t="s">
        <v>26</v>
      </c>
      <c r="C30" s="19"/>
      <c r="D30" s="5">
        <v>2018</v>
      </c>
      <c r="E30" s="5">
        <v>2568</v>
      </c>
      <c r="F30" s="5">
        <v>2728</v>
      </c>
      <c r="G30" s="5">
        <v>2691</v>
      </c>
      <c r="H30" s="5">
        <v>346852</v>
      </c>
      <c r="I30" s="19"/>
      <c r="J30" s="6">
        <v>506307959</v>
      </c>
      <c r="K30" s="6">
        <v>666405474</v>
      </c>
      <c r="L30" s="6">
        <v>724431883</v>
      </c>
      <c r="M30" s="6">
        <v>601125226</v>
      </c>
      <c r="N30" s="6">
        <v>671295206</v>
      </c>
      <c r="O30" s="19"/>
      <c r="P30" s="5">
        <v>1632841</v>
      </c>
      <c r="Q30" s="5">
        <v>2141687</v>
      </c>
      <c r="R30" s="5">
        <v>2343228</v>
      </c>
      <c r="S30" s="5">
        <v>1887611</v>
      </c>
      <c r="T30" s="5">
        <v>2065443</v>
      </c>
    </row>
    <row r="31" spans="1:20" ht="90">
      <c r="A31" s="3" t="s">
        <v>85</v>
      </c>
      <c r="B31" s="3" t="s">
        <v>27</v>
      </c>
      <c r="C31" s="19"/>
      <c r="D31" s="5">
        <v>9283</v>
      </c>
      <c r="E31" s="5">
        <v>8123</v>
      </c>
      <c r="F31" s="5">
        <v>9368</v>
      </c>
      <c r="G31" s="5">
        <v>7464</v>
      </c>
      <c r="H31" s="5">
        <v>7892</v>
      </c>
      <c r="I31" s="19"/>
      <c r="J31" s="6">
        <v>1474437248</v>
      </c>
      <c r="K31" s="6">
        <v>1546019951</v>
      </c>
      <c r="L31" s="6">
        <v>1753649684</v>
      </c>
      <c r="M31" s="6">
        <v>1258024503</v>
      </c>
      <c r="N31" s="6">
        <v>1326318386</v>
      </c>
      <c r="O31" s="19"/>
      <c r="P31" s="5">
        <v>4758549</v>
      </c>
      <c r="Q31" s="5">
        <v>4961013</v>
      </c>
      <c r="R31" s="5">
        <v>5676693</v>
      </c>
      <c r="S31" s="5">
        <v>3942993</v>
      </c>
      <c r="T31" s="5">
        <v>4070915</v>
      </c>
    </row>
    <row r="32" spans="1:20" s="15" customFormat="1" ht="90">
      <c r="A32" s="12" t="s">
        <v>86</v>
      </c>
      <c r="B32" s="12" t="s">
        <v>28</v>
      </c>
      <c r="C32" s="19"/>
      <c r="D32" s="13">
        <f>SUM(D33:D34)</f>
        <v>1502</v>
      </c>
      <c r="E32" s="13">
        <f>SUM(E33:E34)</f>
        <v>6588</v>
      </c>
      <c r="F32" s="13">
        <f>SUM(F33:F34)</f>
        <v>5403</v>
      </c>
      <c r="G32" s="13">
        <f>SUM(G33:G34)</f>
        <v>4204</v>
      </c>
      <c r="H32" s="13">
        <f>SUM(H33:H34)</f>
        <v>5276</v>
      </c>
      <c r="I32" s="19"/>
      <c r="J32" s="14">
        <v>237905747</v>
      </c>
      <c r="K32" s="14">
        <v>989240209</v>
      </c>
      <c r="L32" s="14">
        <v>829879395</v>
      </c>
      <c r="M32" s="14">
        <v>704756999</v>
      </c>
      <c r="N32" s="14">
        <v>932264880</v>
      </c>
      <c r="O32" s="19"/>
      <c r="P32" s="13">
        <v>761895</v>
      </c>
      <c r="Q32" s="13">
        <v>3176765</v>
      </c>
      <c r="R32" s="13">
        <v>2684160</v>
      </c>
      <c r="S32" s="13">
        <v>2207439</v>
      </c>
      <c r="T32" s="13">
        <v>2845381</v>
      </c>
    </row>
    <row r="33" spans="1:20" ht="90">
      <c r="A33" s="3" t="s">
        <v>87</v>
      </c>
      <c r="B33" s="3" t="s">
        <v>29</v>
      </c>
      <c r="C33" s="19"/>
      <c r="D33" s="5">
        <v>142</v>
      </c>
      <c r="E33" s="5">
        <v>1184</v>
      </c>
      <c r="F33" s="5">
        <v>947</v>
      </c>
      <c r="G33" s="5">
        <v>367</v>
      </c>
      <c r="H33" s="5">
        <v>124</v>
      </c>
      <c r="I33" s="19"/>
      <c r="J33" s="6">
        <v>11870938</v>
      </c>
      <c r="K33" s="6">
        <v>85087412</v>
      </c>
      <c r="L33" s="6">
        <v>70096621</v>
      </c>
      <c r="M33" s="6">
        <v>27994620</v>
      </c>
      <c r="N33" s="6">
        <v>9933521</v>
      </c>
      <c r="O33" s="19"/>
      <c r="P33" s="5">
        <v>38373</v>
      </c>
      <c r="Q33" s="5">
        <v>273559</v>
      </c>
      <c r="R33" s="5">
        <v>226629</v>
      </c>
      <c r="S33" s="5">
        <v>88718</v>
      </c>
      <c r="T33" s="5">
        <v>30571</v>
      </c>
    </row>
    <row r="34" spans="1:20" ht="90">
      <c r="A34" s="3" t="s">
        <v>88</v>
      </c>
      <c r="B34" s="3" t="s">
        <v>30</v>
      </c>
      <c r="C34" s="19"/>
      <c r="D34" s="5">
        <v>1360</v>
      </c>
      <c r="E34" s="5">
        <v>5404</v>
      </c>
      <c r="F34" s="5">
        <v>4456</v>
      </c>
      <c r="G34" s="5">
        <v>3837</v>
      </c>
      <c r="H34" s="5">
        <v>5152</v>
      </c>
      <c r="I34" s="19"/>
      <c r="J34" s="6">
        <v>226034809</v>
      </c>
      <c r="K34" s="6">
        <v>904152797</v>
      </c>
      <c r="L34" s="6">
        <v>759782774</v>
      </c>
      <c r="M34" s="6">
        <v>676762379</v>
      </c>
      <c r="N34" s="6">
        <v>922331359</v>
      </c>
      <c r="O34" s="19"/>
      <c r="P34" s="5">
        <v>723522</v>
      </c>
      <c r="Q34" s="5">
        <v>2903206</v>
      </c>
      <c r="R34" s="5">
        <v>2457531</v>
      </c>
      <c r="S34" s="5">
        <v>2118721</v>
      </c>
      <c r="T34" s="5">
        <v>2814810</v>
      </c>
    </row>
    <row r="35" spans="1:20" s="15" customFormat="1" ht="90">
      <c r="A35" s="12" t="s">
        <v>89</v>
      </c>
      <c r="B35" s="12" t="s">
        <v>31</v>
      </c>
      <c r="C35" s="19"/>
      <c r="D35" s="13">
        <f>SUM(D36:D37)</f>
        <v>54</v>
      </c>
      <c r="E35" s="13">
        <f>SUM(E36:E37)</f>
        <v>52</v>
      </c>
      <c r="F35" s="13">
        <f>SUM(F36:F37)</f>
        <v>42</v>
      </c>
      <c r="G35" s="13">
        <f>SUM(G36:G37)</f>
        <v>95</v>
      </c>
      <c r="H35" s="13">
        <f>SUM(H36:H37)</f>
        <v>628</v>
      </c>
      <c r="I35" s="19"/>
      <c r="J35" s="14">
        <v>6242411</v>
      </c>
      <c r="K35" s="14">
        <v>1296600</v>
      </c>
      <c r="L35" s="14">
        <v>802174</v>
      </c>
      <c r="M35" s="14">
        <v>1533224</v>
      </c>
      <c r="N35" s="14">
        <v>2158391</v>
      </c>
      <c r="O35" s="19"/>
      <c r="P35" s="13">
        <v>20080</v>
      </c>
      <c r="Q35" s="13">
        <v>4167</v>
      </c>
      <c r="R35" s="13">
        <v>2596</v>
      </c>
      <c r="S35" s="13">
        <v>4815</v>
      </c>
      <c r="T35" s="13">
        <v>6598</v>
      </c>
    </row>
    <row r="36" spans="1:20" ht="90">
      <c r="A36" s="3" t="s">
        <v>90</v>
      </c>
      <c r="B36" s="3" t="s">
        <v>32</v>
      </c>
      <c r="C36" s="19"/>
      <c r="D36" s="5">
        <v>1</v>
      </c>
      <c r="E36" s="5">
        <v>52</v>
      </c>
      <c r="F36" s="5">
        <v>42</v>
      </c>
      <c r="G36" s="5">
        <v>94</v>
      </c>
      <c r="H36" s="5">
        <v>45</v>
      </c>
      <c r="I36" s="19"/>
      <c r="J36" s="6">
        <v>10880</v>
      </c>
      <c r="K36" s="6">
        <v>1288500</v>
      </c>
      <c r="L36" s="6">
        <v>802174</v>
      </c>
      <c r="M36" s="6">
        <v>1532601</v>
      </c>
      <c r="N36" s="6">
        <v>1360386</v>
      </c>
      <c r="O36" s="19"/>
      <c r="P36" s="5">
        <v>36</v>
      </c>
      <c r="Q36" s="5">
        <v>4141</v>
      </c>
      <c r="R36" s="5">
        <v>2596</v>
      </c>
      <c r="S36" s="5">
        <v>4813</v>
      </c>
      <c r="T36" s="5">
        <v>4156</v>
      </c>
    </row>
    <row r="37" spans="1:20" ht="90">
      <c r="A37" s="3" t="s">
        <v>91</v>
      </c>
      <c r="B37" s="3" t="s">
        <v>33</v>
      </c>
      <c r="C37" s="19"/>
      <c r="D37" s="5">
        <v>53</v>
      </c>
      <c r="E37" s="5">
        <v>0</v>
      </c>
      <c r="F37" s="5"/>
      <c r="G37" s="5">
        <v>1</v>
      </c>
      <c r="H37" s="5">
        <v>583</v>
      </c>
      <c r="I37" s="19"/>
      <c r="J37" s="6">
        <v>6231531</v>
      </c>
      <c r="K37" s="6">
        <v>8100</v>
      </c>
      <c r="L37" s="6"/>
      <c r="M37" s="6">
        <v>623</v>
      </c>
      <c r="N37" s="6">
        <v>798005</v>
      </c>
      <c r="O37" s="19"/>
      <c r="P37" s="5">
        <v>20044</v>
      </c>
      <c r="Q37" s="5">
        <v>26</v>
      </c>
      <c r="R37" s="5"/>
      <c r="S37" s="5">
        <v>2</v>
      </c>
      <c r="T37" s="5">
        <v>2442</v>
      </c>
    </row>
    <row r="38" spans="1:20" s="16" customFormat="1" ht="15">
      <c r="A38" s="18"/>
      <c r="B38" s="18"/>
      <c r="C38" s="19"/>
      <c r="D38" s="19"/>
      <c r="E38" s="19"/>
      <c r="F38" s="19"/>
      <c r="G38" s="19"/>
      <c r="H38" s="19"/>
      <c r="I38" s="19"/>
      <c r="J38" s="20"/>
      <c r="K38" s="20"/>
      <c r="L38" s="20"/>
      <c r="M38" s="20"/>
      <c r="N38" s="20"/>
      <c r="O38" s="19"/>
      <c r="P38" s="19"/>
      <c r="Q38" s="19"/>
      <c r="R38" s="19"/>
      <c r="S38" s="19"/>
      <c r="T38" s="19"/>
    </row>
    <row r="39" spans="1:20" s="11" customFormat="1" ht="45">
      <c r="A39" s="8" t="s">
        <v>92</v>
      </c>
      <c r="B39" s="8" t="s">
        <v>34</v>
      </c>
      <c r="C39" s="19"/>
      <c r="D39" s="9">
        <f>D40+D42+D45+D49+D51+D53+D55+D58</f>
        <v>60100</v>
      </c>
      <c r="E39" s="9">
        <f>E40+E42+E45+E49+E51+E53+E55+E58</f>
        <v>55462</v>
      </c>
      <c r="F39" s="9">
        <f>F40+F42+F45+F49+F51+F53+F55+F58</f>
        <v>54724</v>
      </c>
      <c r="G39" s="9">
        <f>G40+G42+G45+G49+G51+G53+G55+G58</f>
        <v>60918</v>
      </c>
      <c r="H39" s="9">
        <f>H40+H42+H45+H49+H51+H53+H55+H58</f>
        <v>105939</v>
      </c>
      <c r="I39" s="19"/>
      <c r="J39" s="10">
        <v>9734752895</v>
      </c>
      <c r="K39" s="10">
        <v>8884518932</v>
      </c>
      <c r="L39" s="10">
        <v>9465449712</v>
      </c>
      <c r="M39" s="10">
        <v>10740193278</v>
      </c>
      <c r="N39" s="10">
        <v>10180677850</v>
      </c>
      <c r="O39" s="19"/>
      <c r="P39" s="9">
        <v>31438036</v>
      </c>
      <c r="Q39" s="9">
        <v>28532814</v>
      </c>
      <c r="R39" s="9">
        <v>30600533</v>
      </c>
      <c r="S39" s="9">
        <v>33724194</v>
      </c>
      <c r="T39" s="9">
        <v>31287866</v>
      </c>
    </row>
    <row r="40" spans="1:20" s="15" customFormat="1" ht="60">
      <c r="A40" s="12" t="s">
        <v>93</v>
      </c>
      <c r="B40" s="12" t="s">
        <v>35</v>
      </c>
      <c r="C40" s="19"/>
      <c r="D40" s="13">
        <f>D41</f>
        <v>18</v>
      </c>
      <c r="E40" s="13">
        <f>E41</f>
        <v>0</v>
      </c>
      <c r="F40" s="13">
        <f>F41</f>
        <v>0</v>
      </c>
      <c r="G40" s="13">
        <f>G41</f>
        <v>0</v>
      </c>
      <c r="H40" s="13">
        <f>H41</f>
        <v>47294</v>
      </c>
      <c r="I40" s="19"/>
      <c r="J40" s="14">
        <v>172896</v>
      </c>
      <c r="K40" s="14"/>
      <c r="L40" s="14">
        <v>290816</v>
      </c>
      <c r="M40" s="14"/>
      <c r="N40" s="14">
        <v>29941988</v>
      </c>
      <c r="O40" s="19"/>
      <c r="P40" s="13">
        <v>556</v>
      </c>
      <c r="Q40" s="13"/>
      <c r="R40" s="13">
        <v>941</v>
      </c>
      <c r="S40" s="13"/>
      <c r="T40" s="13">
        <v>90297</v>
      </c>
    </row>
    <row r="41" spans="1:20" ht="60">
      <c r="A41" s="3" t="s">
        <v>94</v>
      </c>
      <c r="B41" s="3" t="s">
        <v>36</v>
      </c>
      <c r="C41" s="19"/>
      <c r="D41" s="5">
        <v>18</v>
      </c>
      <c r="E41" s="5"/>
      <c r="F41" s="5">
        <v>0</v>
      </c>
      <c r="G41" s="5"/>
      <c r="H41" s="5">
        <v>47294</v>
      </c>
      <c r="I41" s="19"/>
      <c r="J41" s="6">
        <v>172896</v>
      </c>
      <c r="K41" s="6"/>
      <c r="L41" s="6">
        <v>290816</v>
      </c>
      <c r="M41" s="6"/>
      <c r="N41" s="6">
        <v>29941988</v>
      </c>
      <c r="O41" s="19"/>
      <c r="P41" s="5">
        <v>556</v>
      </c>
      <c r="Q41" s="5"/>
      <c r="R41" s="5">
        <v>941</v>
      </c>
      <c r="S41" s="5"/>
      <c r="T41" s="5">
        <v>90297</v>
      </c>
    </row>
    <row r="42" spans="1:20" s="15" customFormat="1" ht="60">
      <c r="A42" s="12" t="s">
        <v>95</v>
      </c>
      <c r="B42" s="12" t="s">
        <v>37</v>
      </c>
      <c r="C42" s="19"/>
      <c r="D42" s="13">
        <f>SUM(D43:D44)</f>
        <v>10078</v>
      </c>
      <c r="E42" s="13">
        <f>SUM(E43:E44)</f>
        <v>9681</v>
      </c>
      <c r="F42" s="13">
        <f>SUM(F43:F44)</f>
        <v>8778</v>
      </c>
      <c r="G42" s="13">
        <f>SUM(G43:G44)</f>
        <v>7556</v>
      </c>
      <c r="H42" s="13">
        <f>SUM(H43:H44)</f>
        <v>7935</v>
      </c>
      <c r="I42" s="19"/>
      <c r="J42" s="14">
        <v>1804497313</v>
      </c>
      <c r="K42" s="14">
        <v>1824614976</v>
      </c>
      <c r="L42" s="14">
        <v>1860122140</v>
      </c>
      <c r="M42" s="14">
        <v>1866851741</v>
      </c>
      <c r="N42" s="14">
        <v>2100739267</v>
      </c>
      <c r="O42" s="19"/>
      <c r="P42" s="13">
        <v>5820431</v>
      </c>
      <c r="Q42" s="13">
        <v>5859563</v>
      </c>
      <c r="R42" s="13">
        <v>6012203</v>
      </c>
      <c r="S42" s="13">
        <v>5859661</v>
      </c>
      <c r="T42" s="13">
        <v>6459666</v>
      </c>
    </row>
    <row r="43" spans="1:20" ht="90">
      <c r="A43" s="3" t="s">
        <v>96</v>
      </c>
      <c r="B43" s="3" t="s">
        <v>38</v>
      </c>
      <c r="C43" s="19"/>
      <c r="D43" s="5">
        <v>8031</v>
      </c>
      <c r="E43" s="5">
        <v>7904</v>
      </c>
      <c r="F43" s="5">
        <v>7306</v>
      </c>
      <c r="G43" s="5">
        <v>6826</v>
      </c>
      <c r="H43" s="5">
        <v>7263</v>
      </c>
      <c r="I43" s="19"/>
      <c r="J43" s="6">
        <v>1471574597</v>
      </c>
      <c r="K43" s="6">
        <v>1509816498</v>
      </c>
      <c r="L43" s="6">
        <v>1599101289</v>
      </c>
      <c r="M43" s="6">
        <v>1719520394</v>
      </c>
      <c r="N43" s="6">
        <v>1956765393</v>
      </c>
      <c r="O43" s="19"/>
      <c r="P43" s="5">
        <v>4745870</v>
      </c>
      <c r="Q43" s="5">
        <v>4847127</v>
      </c>
      <c r="R43" s="5">
        <v>5168162</v>
      </c>
      <c r="S43" s="5">
        <v>5394946</v>
      </c>
      <c r="T43" s="5">
        <v>6018274</v>
      </c>
    </row>
    <row r="44" spans="1:20" ht="105">
      <c r="A44" s="3" t="s">
        <v>97</v>
      </c>
      <c r="B44" s="3" t="s">
        <v>39</v>
      </c>
      <c r="C44" s="19"/>
      <c r="D44" s="5">
        <v>2047</v>
      </c>
      <c r="E44" s="5">
        <v>1777</v>
      </c>
      <c r="F44" s="5">
        <v>1472</v>
      </c>
      <c r="G44" s="5">
        <v>730</v>
      </c>
      <c r="H44" s="5">
        <v>672</v>
      </c>
      <c r="I44" s="19"/>
      <c r="J44" s="6">
        <v>332922716</v>
      </c>
      <c r="K44" s="6">
        <v>314798478</v>
      </c>
      <c r="L44" s="6">
        <v>261020851</v>
      </c>
      <c r="M44" s="6">
        <v>147331347</v>
      </c>
      <c r="N44" s="6">
        <v>143973874</v>
      </c>
      <c r="O44" s="19"/>
      <c r="P44" s="5">
        <v>1074561</v>
      </c>
      <c r="Q44" s="5">
        <v>1012436</v>
      </c>
      <c r="R44" s="5">
        <v>844041</v>
      </c>
      <c r="S44" s="5">
        <v>464715</v>
      </c>
      <c r="T44" s="5">
        <v>441392</v>
      </c>
    </row>
    <row r="45" spans="1:20" s="15" customFormat="1" ht="75">
      <c r="A45" s="12" t="s">
        <v>98</v>
      </c>
      <c r="B45" s="12" t="s">
        <v>40</v>
      </c>
      <c r="C45" s="19"/>
      <c r="D45" s="13">
        <f>SUM(D46:D48)</f>
        <v>42571</v>
      </c>
      <c r="E45" s="13">
        <f>SUM(E46:E48)</f>
        <v>39245</v>
      </c>
      <c r="F45" s="13">
        <f>SUM(F46:F48)</f>
        <v>0</v>
      </c>
      <c r="G45" s="13">
        <f>SUM(G46:G48)</f>
        <v>0</v>
      </c>
      <c r="H45" s="13">
        <f>SUM(H46:H48)</f>
        <v>0</v>
      </c>
      <c r="I45" s="19"/>
      <c r="J45" s="14">
        <v>5572235439</v>
      </c>
      <c r="K45" s="14">
        <v>5513667022</v>
      </c>
      <c r="L45" s="14"/>
      <c r="M45" s="14"/>
      <c r="N45" s="14"/>
      <c r="O45" s="19"/>
      <c r="P45" s="13">
        <v>18009716</v>
      </c>
      <c r="Q45" s="13">
        <v>17706817</v>
      </c>
      <c r="R45" s="13"/>
      <c r="S45" s="13"/>
      <c r="T45" s="13"/>
    </row>
    <row r="46" spans="1:20" ht="75">
      <c r="A46" s="3" t="s">
        <v>99</v>
      </c>
      <c r="B46" s="3" t="s">
        <v>41</v>
      </c>
      <c r="C46" s="19"/>
      <c r="D46" s="5"/>
      <c r="E46" s="5"/>
      <c r="F46" s="5"/>
      <c r="G46" s="5"/>
      <c r="H46" s="5"/>
      <c r="I46" s="19"/>
      <c r="J46" s="6"/>
      <c r="K46" s="6"/>
      <c r="L46" s="6"/>
      <c r="M46" s="6"/>
      <c r="N46" s="6"/>
      <c r="O46" s="19"/>
      <c r="P46" s="5"/>
      <c r="Q46" s="5"/>
      <c r="R46" s="5"/>
      <c r="S46" s="5"/>
      <c r="T46" s="5"/>
    </row>
    <row r="47" spans="1:20" ht="90">
      <c r="A47" s="3" t="s">
        <v>100</v>
      </c>
      <c r="B47" s="3" t="s">
        <v>42</v>
      </c>
      <c r="C47" s="19"/>
      <c r="D47" s="5">
        <v>42093</v>
      </c>
      <c r="E47" s="5">
        <v>38943</v>
      </c>
      <c r="F47" s="5"/>
      <c r="G47" s="5"/>
      <c r="H47" s="5"/>
      <c r="I47" s="19"/>
      <c r="J47" s="6">
        <v>5478018260</v>
      </c>
      <c r="K47" s="6">
        <v>5440801901</v>
      </c>
      <c r="L47" s="6"/>
      <c r="M47" s="6"/>
      <c r="N47" s="6"/>
      <c r="O47" s="19"/>
      <c r="P47" s="5">
        <v>17706352</v>
      </c>
      <c r="Q47" s="5">
        <v>17472171</v>
      </c>
      <c r="R47" s="5"/>
      <c r="S47" s="5"/>
      <c r="T47" s="5"/>
    </row>
    <row r="48" spans="1:20" ht="105">
      <c r="A48" s="3" t="s">
        <v>101</v>
      </c>
      <c r="B48" s="3" t="s">
        <v>43</v>
      </c>
      <c r="C48" s="19"/>
      <c r="D48" s="5">
        <v>478</v>
      </c>
      <c r="E48" s="5">
        <v>302</v>
      </c>
      <c r="F48" s="5"/>
      <c r="G48" s="5"/>
      <c r="H48" s="5"/>
      <c r="I48" s="19"/>
      <c r="J48" s="6">
        <v>94217179</v>
      </c>
      <c r="K48" s="6">
        <v>72865121</v>
      </c>
      <c r="L48" s="6"/>
      <c r="M48" s="6"/>
      <c r="N48" s="6"/>
      <c r="O48" s="19"/>
      <c r="P48" s="5">
        <v>303364</v>
      </c>
      <c r="Q48" s="5">
        <v>234646</v>
      </c>
      <c r="R48" s="5"/>
      <c r="S48" s="5"/>
      <c r="T48" s="5"/>
    </row>
    <row r="49" spans="1:20" s="15" customFormat="1" ht="105">
      <c r="A49" s="12" t="s">
        <v>102</v>
      </c>
      <c r="B49" s="12" t="s">
        <v>44</v>
      </c>
      <c r="C49" s="19"/>
      <c r="D49" s="13">
        <f>D50</f>
        <v>0</v>
      </c>
      <c r="E49" s="13">
        <f>E50</f>
        <v>0</v>
      </c>
      <c r="F49" s="13">
        <f>F50</f>
        <v>37318</v>
      </c>
      <c r="G49" s="13">
        <f>G50</f>
        <v>42729</v>
      </c>
      <c r="H49" s="13">
        <f>H50</f>
        <v>40173</v>
      </c>
      <c r="I49" s="19"/>
      <c r="J49" s="14"/>
      <c r="K49" s="14"/>
      <c r="L49" s="14">
        <v>6179651095</v>
      </c>
      <c r="M49" s="14">
        <v>6753833136</v>
      </c>
      <c r="N49" s="14">
        <v>6296870339</v>
      </c>
      <c r="O49" s="19"/>
      <c r="P49" s="13"/>
      <c r="Q49" s="13"/>
      <c r="R49" s="13">
        <v>19973640</v>
      </c>
      <c r="S49" s="13">
        <v>21227868</v>
      </c>
      <c r="T49" s="13">
        <v>19351333</v>
      </c>
    </row>
    <row r="50" spans="1:20" ht="105">
      <c r="A50" s="3" t="s">
        <v>103</v>
      </c>
      <c r="B50" s="3" t="s">
        <v>45</v>
      </c>
      <c r="C50" s="19"/>
      <c r="D50" s="5"/>
      <c r="E50" s="5"/>
      <c r="F50" s="5">
        <v>37318</v>
      </c>
      <c r="G50" s="5">
        <v>42729</v>
      </c>
      <c r="H50" s="5">
        <v>40173</v>
      </c>
      <c r="I50" s="19"/>
      <c r="J50" s="6"/>
      <c r="K50" s="6"/>
      <c r="L50" s="6">
        <v>6179651095</v>
      </c>
      <c r="M50" s="6">
        <v>6753833136</v>
      </c>
      <c r="N50" s="6">
        <v>6296870339</v>
      </c>
      <c r="O50" s="19"/>
      <c r="P50" s="5"/>
      <c r="Q50" s="5"/>
      <c r="R50" s="5">
        <v>19973640</v>
      </c>
      <c r="S50" s="5">
        <v>21227868</v>
      </c>
      <c r="T50" s="5">
        <v>19351333</v>
      </c>
    </row>
    <row r="51" spans="1:20" s="15" customFormat="1" ht="105">
      <c r="A51" s="12" t="s">
        <v>104</v>
      </c>
      <c r="B51" s="12" t="s">
        <v>46</v>
      </c>
      <c r="C51" s="19"/>
      <c r="D51" s="13">
        <f>D52</f>
        <v>0</v>
      </c>
      <c r="E51" s="13">
        <f>E52</f>
        <v>0</v>
      </c>
      <c r="F51" s="13">
        <f>F52</f>
        <v>0</v>
      </c>
      <c r="G51" s="13">
        <f>G52</f>
        <v>5</v>
      </c>
      <c r="H51" s="13">
        <f>H52</f>
        <v>0</v>
      </c>
      <c r="I51" s="19"/>
      <c r="J51" s="14"/>
      <c r="K51" s="14"/>
      <c r="L51" s="14"/>
      <c r="M51" s="14">
        <v>98325</v>
      </c>
      <c r="N51" s="14"/>
      <c r="O51" s="19"/>
      <c r="P51" s="13"/>
      <c r="Q51" s="13"/>
      <c r="R51" s="13"/>
      <c r="S51" s="13">
        <v>304</v>
      </c>
      <c r="T51" s="13"/>
    </row>
    <row r="52" spans="1:20" ht="105">
      <c r="A52" s="3" t="s">
        <v>105</v>
      </c>
      <c r="B52" s="3" t="s">
        <v>47</v>
      </c>
      <c r="C52" s="19"/>
      <c r="D52" s="5"/>
      <c r="E52" s="5"/>
      <c r="F52" s="5"/>
      <c r="G52" s="5">
        <v>5</v>
      </c>
      <c r="H52" s="5"/>
      <c r="I52" s="19"/>
      <c r="J52" s="6"/>
      <c r="K52" s="6"/>
      <c r="L52" s="6"/>
      <c r="M52" s="6">
        <v>98325</v>
      </c>
      <c r="N52" s="6"/>
      <c r="O52" s="19"/>
      <c r="P52" s="5"/>
      <c r="Q52" s="5"/>
      <c r="R52" s="5"/>
      <c r="S52" s="5">
        <v>304</v>
      </c>
      <c r="T52" s="5"/>
    </row>
    <row r="53" spans="1:20" s="15" customFormat="1" ht="60">
      <c r="A53" s="12" t="s">
        <v>106</v>
      </c>
      <c r="B53" s="12" t="s">
        <v>48</v>
      </c>
      <c r="C53" s="19"/>
      <c r="D53" s="13">
        <f>D54</f>
        <v>3133</v>
      </c>
      <c r="E53" s="13">
        <f>E54</f>
        <v>1933</v>
      </c>
      <c r="F53" s="13">
        <f>F54</f>
        <v>2568</v>
      </c>
      <c r="G53" s="13">
        <f>G54</f>
        <v>2023</v>
      </c>
      <c r="H53" s="13">
        <f>H54</f>
        <v>4566</v>
      </c>
      <c r="I53" s="19"/>
      <c r="J53" s="14">
        <v>504969808</v>
      </c>
      <c r="K53" s="14">
        <v>558294115</v>
      </c>
      <c r="L53" s="14">
        <v>452220126</v>
      </c>
      <c r="M53" s="14">
        <v>143224915</v>
      </c>
      <c r="N53" s="14">
        <v>203492791</v>
      </c>
      <c r="O53" s="19"/>
      <c r="P53" s="13">
        <v>1627262</v>
      </c>
      <c r="Q53" s="13">
        <v>1793303</v>
      </c>
      <c r="R53" s="13">
        <v>1467390</v>
      </c>
      <c r="S53" s="13">
        <v>451681</v>
      </c>
      <c r="T53" s="13">
        <v>621439</v>
      </c>
    </row>
    <row r="54" spans="1:20" ht="60">
      <c r="A54" s="3" t="s">
        <v>107</v>
      </c>
      <c r="B54" s="3" t="s">
        <v>49</v>
      </c>
      <c r="C54" s="19"/>
      <c r="D54" s="5">
        <v>3133</v>
      </c>
      <c r="E54" s="5">
        <v>1933</v>
      </c>
      <c r="F54" s="5">
        <v>2568</v>
      </c>
      <c r="G54" s="5">
        <v>2023</v>
      </c>
      <c r="H54" s="5">
        <v>4566</v>
      </c>
      <c r="I54" s="19"/>
      <c r="J54" s="6">
        <v>504969808</v>
      </c>
      <c r="K54" s="6">
        <v>558294115</v>
      </c>
      <c r="L54" s="6">
        <v>452220126</v>
      </c>
      <c r="M54" s="6">
        <v>143224915</v>
      </c>
      <c r="N54" s="6">
        <v>203492791</v>
      </c>
      <c r="O54" s="19"/>
      <c r="P54" s="5">
        <v>1627262</v>
      </c>
      <c r="Q54" s="5">
        <v>1793303</v>
      </c>
      <c r="R54" s="5">
        <v>1467390</v>
      </c>
      <c r="S54" s="5">
        <v>451681</v>
      </c>
      <c r="T54" s="5">
        <v>621439</v>
      </c>
    </row>
    <row r="55" spans="1:20" s="15" customFormat="1" ht="45">
      <c r="A55" s="12" t="s">
        <v>108</v>
      </c>
      <c r="B55" s="12" t="s">
        <v>50</v>
      </c>
      <c r="C55" s="19"/>
      <c r="D55" s="13">
        <f>SUM(D56:D57)</f>
        <v>1899</v>
      </c>
      <c r="E55" s="13">
        <f>SUM(E56:E57)</f>
        <v>1667</v>
      </c>
      <c r="F55" s="13">
        <f>SUM(F56:F57)</f>
        <v>2542</v>
      </c>
      <c r="G55" s="13">
        <f>SUM(G56:G57)</f>
        <v>1847</v>
      </c>
      <c r="H55" s="13">
        <f>SUM(H56:H57)</f>
        <v>1396</v>
      </c>
      <c r="I55" s="19"/>
      <c r="J55" s="14">
        <v>342279942</v>
      </c>
      <c r="K55" s="14">
        <v>287859824</v>
      </c>
      <c r="L55" s="14">
        <v>374733620</v>
      </c>
      <c r="M55" s="14">
        <v>267002359</v>
      </c>
      <c r="N55" s="14">
        <v>152808135</v>
      </c>
      <c r="O55" s="19"/>
      <c r="P55" s="13">
        <v>1104494</v>
      </c>
      <c r="Q55" s="13">
        <v>923809</v>
      </c>
      <c r="R55" s="13">
        <v>1210841</v>
      </c>
      <c r="S55" s="13">
        <v>837510</v>
      </c>
      <c r="T55" s="13">
        <v>470343</v>
      </c>
    </row>
    <row r="56" spans="1:20" ht="60">
      <c r="A56" s="3" t="s">
        <v>109</v>
      </c>
      <c r="B56" s="3" t="s">
        <v>51</v>
      </c>
      <c r="C56" s="19"/>
      <c r="D56" s="5">
        <v>1458</v>
      </c>
      <c r="E56" s="5">
        <v>1190</v>
      </c>
      <c r="F56" s="5">
        <v>1693</v>
      </c>
      <c r="G56" s="5">
        <v>1412</v>
      </c>
      <c r="H56" s="5">
        <v>1241</v>
      </c>
      <c r="I56" s="19"/>
      <c r="J56" s="6">
        <v>180617266</v>
      </c>
      <c r="K56" s="6">
        <v>148378481</v>
      </c>
      <c r="L56" s="6">
        <v>198059188</v>
      </c>
      <c r="M56" s="6">
        <v>175370506</v>
      </c>
      <c r="N56" s="6">
        <v>141995414</v>
      </c>
      <c r="O56" s="19"/>
      <c r="P56" s="5">
        <v>582307</v>
      </c>
      <c r="Q56" s="5">
        <v>476090</v>
      </c>
      <c r="R56" s="5">
        <v>639760</v>
      </c>
      <c r="S56" s="5">
        <v>550253</v>
      </c>
      <c r="T56" s="5">
        <v>436624</v>
      </c>
    </row>
    <row r="57" spans="1:20" ht="60">
      <c r="A57" s="3" t="s">
        <v>110</v>
      </c>
      <c r="B57" s="3" t="s">
        <v>52</v>
      </c>
      <c r="C57" s="19"/>
      <c r="D57" s="5">
        <v>441</v>
      </c>
      <c r="E57" s="5">
        <v>477</v>
      </c>
      <c r="F57" s="5">
        <v>849</v>
      </c>
      <c r="G57" s="5">
        <v>435</v>
      </c>
      <c r="H57" s="5">
        <v>155</v>
      </c>
      <c r="I57" s="19"/>
      <c r="J57" s="6">
        <v>161662676</v>
      </c>
      <c r="K57" s="6">
        <v>139481343</v>
      </c>
      <c r="L57" s="6">
        <v>176674432</v>
      </c>
      <c r="M57" s="6">
        <v>91631853</v>
      </c>
      <c r="N57" s="6">
        <v>10812721</v>
      </c>
      <c r="O57" s="19"/>
      <c r="P57" s="5">
        <v>522187</v>
      </c>
      <c r="Q57" s="5">
        <v>447719</v>
      </c>
      <c r="R57" s="5">
        <v>571081</v>
      </c>
      <c r="S57" s="5">
        <v>287257</v>
      </c>
      <c r="T57" s="5">
        <v>33719</v>
      </c>
    </row>
    <row r="58" spans="1:20" s="15" customFormat="1" ht="60">
      <c r="A58" s="12" t="s">
        <v>111</v>
      </c>
      <c r="B58" s="12" t="s">
        <v>53</v>
      </c>
      <c r="C58" s="19"/>
      <c r="D58" s="13">
        <f>SUM(D59:D63)</f>
        <v>2401</v>
      </c>
      <c r="E58" s="13">
        <f>SUM(E59:E63)</f>
        <v>2936</v>
      </c>
      <c r="F58" s="13">
        <f>SUM(F59:F63)</f>
        <v>3518</v>
      </c>
      <c r="G58" s="13">
        <f>SUM(G59:G63)</f>
        <v>6758</v>
      </c>
      <c r="H58" s="13">
        <f>SUM(H59:H63)</f>
        <v>4575</v>
      </c>
      <c r="I58" s="19"/>
      <c r="J58" s="14">
        <v>572730081</v>
      </c>
      <c r="K58" s="14">
        <v>450116351</v>
      </c>
      <c r="L58" s="14">
        <v>452781050</v>
      </c>
      <c r="M58" s="14">
        <v>1121886590</v>
      </c>
      <c r="N58" s="14">
        <v>615882676</v>
      </c>
      <c r="O58" s="19"/>
      <c r="P58" s="13">
        <v>1848505</v>
      </c>
      <c r="Q58" s="13">
        <v>1445773</v>
      </c>
      <c r="R58" s="13">
        <v>1464826</v>
      </c>
      <c r="S58" s="13">
        <v>3521347</v>
      </c>
      <c r="T58" s="13">
        <v>1898447</v>
      </c>
    </row>
    <row r="59" spans="1:20" ht="75">
      <c r="A59" s="3" t="s">
        <v>112</v>
      </c>
      <c r="B59" s="3" t="s">
        <v>54</v>
      </c>
      <c r="C59" s="19"/>
      <c r="D59" s="5">
        <v>946</v>
      </c>
      <c r="E59" s="5">
        <v>855</v>
      </c>
      <c r="F59" s="5">
        <v>851</v>
      </c>
      <c r="G59" s="5">
        <v>781</v>
      </c>
      <c r="H59" s="5">
        <v>1493</v>
      </c>
      <c r="I59" s="19"/>
      <c r="J59" s="6">
        <v>157120344</v>
      </c>
      <c r="K59" s="6">
        <v>149760057</v>
      </c>
      <c r="L59" s="6">
        <v>145640727</v>
      </c>
      <c r="M59" s="6">
        <v>141939303</v>
      </c>
      <c r="N59" s="6">
        <v>145657629</v>
      </c>
      <c r="O59" s="19"/>
      <c r="P59" s="5">
        <v>506914</v>
      </c>
      <c r="Q59" s="5">
        <v>481709</v>
      </c>
      <c r="R59" s="5">
        <v>471271</v>
      </c>
      <c r="S59" s="5">
        <v>445143</v>
      </c>
      <c r="T59" s="5">
        <v>447733</v>
      </c>
    </row>
    <row r="60" spans="1:20" ht="105">
      <c r="A60" s="3" t="s">
        <v>113</v>
      </c>
      <c r="B60" s="3" t="s">
        <v>55</v>
      </c>
      <c r="C60" s="19"/>
      <c r="D60" s="5">
        <v>505</v>
      </c>
      <c r="E60" s="5">
        <v>152</v>
      </c>
      <c r="F60" s="5">
        <v>127</v>
      </c>
      <c r="G60" s="5">
        <v>1313</v>
      </c>
      <c r="H60" s="5">
        <v>85</v>
      </c>
      <c r="I60" s="19"/>
      <c r="J60" s="6">
        <v>269698062</v>
      </c>
      <c r="K60" s="6">
        <v>52411411</v>
      </c>
      <c r="L60" s="6">
        <v>27391907</v>
      </c>
      <c r="M60" s="6">
        <v>579302317</v>
      </c>
      <c r="N60" s="6">
        <v>29492326</v>
      </c>
      <c r="O60" s="19"/>
      <c r="P60" s="5">
        <v>871326</v>
      </c>
      <c r="Q60" s="5">
        <v>167631</v>
      </c>
      <c r="R60" s="5">
        <v>88724</v>
      </c>
      <c r="S60" s="5">
        <v>1819718</v>
      </c>
      <c r="T60" s="5">
        <v>90571</v>
      </c>
    </row>
    <row r="61" spans="1:20" ht="105">
      <c r="A61" s="3" t="s">
        <v>114</v>
      </c>
      <c r="B61" s="3" t="s">
        <v>56</v>
      </c>
      <c r="C61" s="19"/>
      <c r="D61" s="5">
        <v>17</v>
      </c>
      <c r="E61" s="5">
        <v>17</v>
      </c>
      <c r="F61" s="5">
        <v>11</v>
      </c>
      <c r="G61" s="5">
        <v>333</v>
      </c>
      <c r="H61" s="5">
        <v>64</v>
      </c>
      <c r="I61" s="19"/>
      <c r="J61" s="6">
        <v>5081927</v>
      </c>
      <c r="K61" s="6">
        <v>2313154</v>
      </c>
      <c r="L61" s="6">
        <v>1930405</v>
      </c>
      <c r="M61" s="6">
        <v>8541688</v>
      </c>
      <c r="N61" s="6">
        <v>9599970</v>
      </c>
      <c r="O61" s="19"/>
      <c r="P61" s="5">
        <v>16347</v>
      </c>
      <c r="Q61" s="5">
        <v>7461</v>
      </c>
      <c r="R61" s="5">
        <v>6230</v>
      </c>
      <c r="S61" s="5">
        <v>26452</v>
      </c>
      <c r="T61" s="5">
        <v>29356</v>
      </c>
    </row>
    <row r="62" spans="1:20" ht="75">
      <c r="A62" s="3" t="s">
        <v>115</v>
      </c>
      <c r="B62" s="3" t="s">
        <v>57</v>
      </c>
      <c r="C62" s="19"/>
      <c r="D62" s="5"/>
      <c r="E62" s="5"/>
      <c r="F62" s="5"/>
      <c r="G62" s="5"/>
      <c r="H62" s="5"/>
      <c r="I62" s="19"/>
      <c r="J62" s="6"/>
      <c r="K62" s="6"/>
      <c r="L62" s="6"/>
      <c r="M62" s="6"/>
      <c r="N62" s="6"/>
      <c r="O62" s="19"/>
      <c r="P62" s="5"/>
      <c r="Q62" s="5"/>
      <c r="R62" s="5"/>
      <c r="S62" s="5"/>
      <c r="T62" s="5"/>
    </row>
    <row r="63" spans="1:20" ht="90">
      <c r="A63" s="3" t="s">
        <v>116</v>
      </c>
      <c r="B63" s="3" t="s">
        <v>58</v>
      </c>
      <c r="C63" s="19"/>
      <c r="D63" s="5">
        <v>933</v>
      </c>
      <c r="E63" s="5">
        <v>1912</v>
      </c>
      <c r="F63" s="5">
        <v>2529</v>
      </c>
      <c r="G63" s="5">
        <v>4331</v>
      </c>
      <c r="H63" s="5">
        <v>2933</v>
      </c>
      <c r="I63" s="19"/>
      <c r="J63" s="6">
        <v>140829748</v>
      </c>
      <c r="K63" s="6">
        <v>245631729</v>
      </c>
      <c r="L63" s="6">
        <v>277818011</v>
      </c>
      <c r="M63" s="6">
        <v>392103282</v>
      </c>
      <c r="N63" s="6">
        <v>431132751</v>
      </c>
      <c r="O63" s="19"/>
      <c r="P63" s="5">
        <v>453918</v>
      </c>
      <c r="Q63" s="5">
        <v>788972</v>
      </c>
      <c r="R63" s="5">
        <v>898601</v>
      </c>
      <c r="S63" s="5">
        <v>1230034</v>
      </c>
      <c r="T63" s="5">
        <v>1330787</v>
      </c>
    </row>
  </sheetData>
  <mergeCells count="3">
    <mergeCell ref="D3:H3"/>
    <mergeCell ref="J3:N3"/>
    <mergeCell ref="P3:T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MMiklos</cp:lastModifiedBy>
  <dcterms:modified xsi:type="dcterms:W3CDTF">2020-03-14T19:26:56Z</dcterms:modified>
  <cp:category/>
  <cp:version/>
  <cp:contentType/>
  <cp:contentStatus/>
</cp:coreProperties>
</file>